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240" yWindow="45" windowWidth="15480" windowHeight="11640" firstSheet="4" activeTab="4"/>
  </bookViews>
  <sheets>
    <sheet name="PP CEL-SAL" sheetId="4" state="hidden" r:id="rId1"/>
    <sheet name="PP GTO" sheetId="2" state="hidden" r:id="rId2"/>
    <sheet name="PP IRA-SAL" sheetId="20" state="hidden" r:id="rId3"/>
    <sheet name="PP LEÓN" sheetId="3" state="hidden" r:id="rId4"/>
    <sheet name="INSTITUCIONAL" sheetId="21" r:id="rId5"/>
  </sheets>
  <definedNames>
    <definedName name="_xlnm.Print_Area" localSheetId="4">INSTITUCIONAL!$A$1:$V$15</definedName>
  </definedNames>
  <calcPr calcId="125725"/>
</workbook>
</file>

<file path=xl/calcChain.xml><?xml version="1.0" encoding="utf-8"?>
<calcChain xmlns="http://schemas.openxmlformats.org/spreadsheetml/2006/main">
  <c r="T43" i="2"/>
  <c r="S43"/>
  <c r="T41"/>
  <c r="S41"/>
  <c r="T10" i="4"/>
  <c r="S10"/>
  <c r="T30" i="3"/>
  <c r="S30"/>
  <c r="T29"/>
  <c r="S29"/>
  <c r="T16" i="20"/>
  <c r="S16"/>
  <c r="V15"/>
  <c r="U15"/>
  <c r="T15"/>
  <c r="S15"/>
  <c r="Q13" i="21"/>
  <c r="P13"/>
  <c r="O13"/>
  <c r="N13"/>
  <c r="M13"/>
  <c r="L13"/>
  <c r="K13"/>
  <c r="J13"/>
  <c r="I13"/>
  <c r="H13"/>
  <c r="G13"/>
  <c r="F13"/>
  <c r="E13"/>
  <c r="D13"/>
  <c r="C13"/>
  <c r="H14" i="20"/>
  <c r="D14"/>
  <c r="Q10" i="4"/>
  <c r="P10"/>
  <c r="O10"/>
  <c r="N10"/>
  <c r="M10"/>
  <c r="L10"/>
  <c r="K10"/>
  <c r="J10"/>
  <c r="I10"/>
  <c r="Q29" i="3"/>
  <c r="P29"/>
  <c r="O29"/>
  <c r="N29"/>
  <c r="M29"/>
  <c r="L29"/>
  <c r="K29"/>
  <c r="J29"/>
  <c r="I29"/>
  <c r="Q41" i="2"/>
  <c r="P41"/>
  <c r="O41"/>
  <c r="N41"/>
  <c r="M41"/>
  <c r="L41"/>
  <c r="K41"/>
  <c r="J41"/>
  <c r="I41"/>
  <c r="H41"/>
  <c r="Q14" i="20"/>
  <c r="P14"/>
  <c r="O14"/>
  <c r="N14"/>
  <c r="M14"/>
  <c r="L14"/>
  <c r="K14"/>
  <c r="J14"/>
  <c r="I14"/>
  <c r="Y27" i="2"/>
  <c r="Y15" l="1"/>
  <c r="Z23"/>
</calcChain>
</file>

<file path=xl/sharedStrings.xml><?xml version="1.0" encoding="utf-8"?>
<sst xmlns="http://schemas.openxmlformats.org/spreadsheetml/2006/main" count="593" uniqueCount="122">
  <si>
    <t>Nombre del PE de posgrado</t>
  </si>
  <si>
    <t>E</t>
  </si>
  <si>
    <t>M</t>
  </si>
  <si>
    <t>D</t>
  </si>
  <si>
    <t>Nivel de los PE</t>
  </si>
  <si>
    <t>PNP</t>
  </si>
  <si>
    <t>PFC</t>
  </si>
  <si>
    <t>Calidad de los PE</t>
  </si>
  <si>
    <t>No reconocido 
en el PNCP</t>
  </si>
  <si>
    <t>Núcleo académico básico</t>
  </si>
  <si>
    <t>Núm. de PTC que 
atienden</t>
  </si>
  <si>
    <t>C</t>
  </si>
  <si>
    <t>I</t>
  </si>
  <si>
    <t>II</t>
  </si>
  <si>
    <t>III</t>
  </si>
  <si>
    <t>Nivel de estudios</t>
  </si>
  <si>
    <t>Evidencia de los estudios 
de seguimiento de egresados o registros</t>
  </si>
  <si>
    <t>LGAC</t>
  </si>
  <si>
    <t>LGAC/PTC</t>
  </si>
  <si>
    <t>Resultados</t>
  </si>
  <si>
    <t>Analisis de los programas educativos de posgrado</t>
  </si>
  <si>
    <t>X</t>
  </si>
  <si>
    <t>Num. de PTC
 adscritos al SNI</t>
  </si>
  <si>
    <t>Observaciones</t>
  </si>
  <si>
    <t>Tasa de graducación por 
cohorte generacional</t>
  </si>
  <si>
    <t>División</t>
  </si>
  <si>
    <t>DI</t>
  </si>
  <si>
    <t>Maestría en Ingeniería Eléctrica</t>
  </si>
  <si>
    <t>Maestría en Ingeniería Mecánica</t>
  </si>
  <si>
    <t>Doctorado en Ingeniería Mecánica</t>
  </si>
  <si>
    <t>Maestría en Biociencias</t>
  </si>
  <si>
    <t>Maestría en Protección Vegetal de Hortalizas</t>
  </si>
  <si>
    <t>Campus Irapuato-Salamanca</t>
  </si>
  <si>
    <t>DICIVA</t>
  </si>
  <si>
    <t>Maestría Interinstitucional en Ciencias Pecuarias</t>
  </si>
  <si>
    <t>Doctorado Interinstitucional en Derecho</t>
  </si>
  <si>
    <t>Especialidad en Administración Pública Estatal y Municipal</t>
  </si>
  <si>
    <t>Especialidad en Notaría Pública</t>
  </si>
  <si>
    <t>Maestría en Ciencias Jurídico Penales</t>
  </si>
  <si>
    <t>Maestría en Administración Pública</t>
  </si>
  <si>
    <t>Maestría en Ingeniería Química. Integración de Procesos.</t>
  </si>
  <si>
    <t>DCNE</t>
  </si>
  <si>
    <t>Doctorado en Ciencias 
en Ingeniería Química</t>
  </si>
  <si>
    <t>En 2010  se tiene programado que se den las primeras titulaciones de los doctorantes.
titulaciones para 2010</t>
  </si>
  <si>
    <t>Maestría en Ciencias Químicas</t>
  </si>
  <si>
    <t>Doctorado en Química</t>
  </si>
  <si>
    <t>Maestría en Ciencias (Astrofísica)</t>
  </si>
  <si>
    <t>Doctorado en Ciencias (Astrofísica)</t>
  </si>
  <si>
    <t>Maestría en Ciencias (Biología)</t>
  </si>
  <si>
    <t>Doctorado en Ciencias (Biología)</t>
  </si>
  <si>
    <t>Maestría en Ciencias del Agua</t>
  </si>
  <si>
    <t>Especialidad en Economía de la Construcción</t>
  </si>
  <si>
    <t>Maestría en Historia (estudios Históricos Interdisciplinarios)</t>
  </si>
  <si>
    <t>DCSH</t>
  </si>
  <si>
    <t>Maestría en Filosofía</t>
  </si>
  <si>
    <t>Doctorado en Filosofía</t>
  </si>
  <si>
    <t>DDPG</t>
  </si>
  <si>
    <t>Maestría en Administración</t>
  </si>
  <si>
    <t>DCEA</t>
  </si>
  <si>
    <t>Maestría en Economía</t>
  </si>
  <si>
    <t>Programa de Doctorado Interinstitucional en Arquitectura</t>
  </si>
  <si>
    <t>DAAD</t>
  </si>
  <si>
    <t>Maestría en Literatura Hispanoamericana</t>
  </si>
  <si>
    <t>No se requiere titulación.</t>
  </si>
  <si>
    <t>Maestría en Restauración de Sitios y Monumentos</t>
  </si>
  <si>
    <t>Maestría en Planeamiento Urbano Regional</t>
  </si>
  <si>
    <t>Maestría en Artes</t>
  </si>
  <si>
    <t>Doctorado en Artes</t>
  </si>
  <si>
    <t>Maestría en Administración de Personal</t>
  </si>
  <si>
    <t>Maestría en Fiscal</t>
  </si>
  <si>
    <t>Maestría en Desarrollo Organizacional</t>
  </si>
  <si>
    <t>Maestría en Historia ( Investigación Histórica)</t>
  </si>
  <si>
    <t>Maestría en Desarrollo Docente</t>
  </si>
  <si>
    <t>Maestría en Investigación Educativa</t>
  </si>
  <si>
    <t>Programa en receso por revisión curricular</t>
  </si>
  <si>
    <t>Maestría en Ciencias de Enfermería</t>
  </si>
  <si>
    <t>Programa de reciente creación</t>
  </si>
  <si>
    <t>Campus Celaya-Salvatierra</t>
  </si>
  <si>
    <t>Campus León</t>
  </si>
  <si>
    <t>Campus Guanajuato</t>
  </si>
  <si>
    <t>Especialidad en Valuación Inmobiliaria</t>
  </si>
  <si>
    <t>Maestría en Física</t>
  </si>
  <si>
    <t>DCI</t>
  </si>
  <si>
    <t>Doctorado en Física</t>
  </si>
  <si>
    <t>Maestría en Ciencias Médicas</t>
  </si>
  <si>
    <t>DCS</t>
  </si>
  <si>
    <t>Doctorado en Ciencias Médicas</t>
  </si>
  <si>
    <t>Maestría en Investigación Clínica</t>
  </si>
  <si>
    <t>DCS&amp;I</t>
  </si>
  <si>
    <t>Programa a desaparecer</t>
  </si>
  <si>
    <t>Especialidad en Terapia Familiar</t>
  </si>
  <si>
    <t>Especialidad en Anestesiología</t>
  </si>
  <si>
    <t>Especialidad en Cirugía General</t>
  </si>
  <si>
    <t>Especialidad en Gineco - Obstetricia</t>
  </si>
  <si>
    <t>Especialidad en Medicina Interna</t>
  </si>
  <si>
    <t>Especialidad en Medicina Familiar</t>
  </si>
  <si>
    <t>Especialidad en Neonatología</t>
  </si>
  <si>
    <t>Especialidad en Ortopedia y Traumatología</t>
  </si>
  <si>
    <t>Especialidad en Otorrinolaringología</t>
  </si>
  <si>
    <t>Especialidad en Radiodiagnóstico</t>
  </si>
  <si>
    <t>Especialidad en Psiquiatría</t>
  </si>
  <si>
    <t>Especialidad en Nefrología</t>
  </si>
  <si>
    <t>Especialidad en Medicina del Paciente en Estado Crítico</t>
  </si>
  <si>
    <t>Maestría en Epidemiología y Administración en Salud</t>
  </si>
  <si>
    <t>Doctorado Interinstitucional en Psicología</t>
  </si>
  <si>
    <t>Reciente creación no tiene egreso</t>
  </si>
  <si>
    <t>NA</t>
  </si>
  <si>
    <t>Reciente Creación</t>
  </si>
  <si>
    <t xml:space="preserve">Especialidad en Pediatría </t>
  </si>
  <si>
    <t>DCS&amp;A</t>
  </si>
  <si>
    <t>Programa creado en 2007</t>
  </si>
  <si>
    <t>Reciente Creación que no ha aperturado</t>
  </si>
  <si>
    <t>Programa sin actividad</t>
  </si>
  <si>
    <t>Programa en re-diseño curricular</t>
  </si>
  <si>
    <t>Programa en receso.</t>
  </si>
  <si>
    <t>ND</t>
  </si>
  <si>
    <t>La UG  no cuenta con PTC´s para las Especialidades Médicas. Son los Especialistas de la Unidades Hospitalarias quienes proporcionan la enseñanza (Salco en el caso de medicina interna, que si cuenta con un PTC de la UG)</t>
  </si>
  <si>
    <t>Guanajuato</t>
  </si>
  <si>
    <t>Campus irapuato-Salamanca</t>
  </si>
  <si>
    <t>TOTALES</t>
  </si>
  <si>
    <t>Institucional UG</t>
  </si>
  <si>
    <t>La Tasa de graduación del año 2006 es por cohorte generacional. Las anteriores no.</t>
  </si>
</sst>
</file>

<file path=xl/styles.xml><?xml version="1.0" encoding="utf-8"?>
<styleSheet xmlns="http://schemas.openxmlformats.org/spreadsheetml/2006/main">
  <fonts count="34">
    <font>
      <sz val="11"/>
      <color theme="1"/>
      <name val="Calibri"/>
      <family val="2"/>
      <scheme val="minor"/>
    </font>
    <font>
      <sz val="16"/>
      <color theme="1"/>
      <name val="Arial Narrow"/>
      <family val="2"/>
    </font>
    <font>
      <b/>
      <sz val="11"/>
      <color theme="1"/>
      <name val="Arial Narrow"/>
      <family val="2"/>
    </font>
    <font>
      <b/>
      <sz val="11"/>
      <name val="Arial Narrow"/>
      <family val="2"/>
    </font>
    <font>
      <b/>
      <sz val="18"/>
      <color theme="1"/>
      <name val="Arial Narrow"/>
      <family val="2"/>
    </font>
    <font>
      <b/>
      <sz val="18"/>
      <color theme="1"/>
      <name val="Calibri"/>
      <family val="2"/>
      <scheme val="minor"/>
    </font>
    <font>
      <b/>
      <sz val="16"/>
      <color theme="4" tint="-0.499984740745262"/>
      <name val="Arial Narrow"/>
      <family val="2"/>
    </font>
    <font>
      <b/>
      <sz val="16"/>
      <color theme="4" tint="-0.499984740745262"/>
      <name val="Calibri"/>
      <family val="2"/>
      <scheme val="minor"/>
    </font>
    <font>
      <b/>
      <sz val="11"/>
      <name val="Calibri"/>
      <family val="2"/>
      <scheme val="minor"/>
    </font>
    <font>
      <sz val="11"/>
      <name val="Calibri"/>
      <family val="2"/>
      <scheme val="minor"/>
    </font>
    <font>
      <b/>
      <sz val="14"/>
      <color theme="0"/>
      <name val="Calibri"/>
      <family val="2"/>
      <scheme val="minor"/>
    </font>
    <font>
      <b/>
      <sz val="14"/>
      <color theme="0"/>
      <name val="Arial Narrow"/>
      <family val="2"/>
    </font>
    <font>
      <b/>
      <sz val="9"/>
      <name val="Arial Narrow"/>
      <family val="2"/>
    </font>
    <font>
      <b/>
      <sz val="10"/>
      <name val="Arial Narrow"/>
      <family val="2"/>
    </font>
    <font>
      <b/>
      <sz val="11"/>
      <color theme="5" tint="-0.499984740745262"/>
      <name val="Arial Narrow"/>
      <family val="2"/>
    </font>
    <font>
      <sz val="7"/>
      <name val="Arial Narrow"/>
      <family val="2"/>
    </font>
    <font>
      <b/>
      <sz val="11"/>
      <color theme="0"/>
      <name val="Calibri"/>
      <family val="2"/>
      <scheme val="minor"/>
    </font>
    <font>
      <b/>
      <sz val="11"/>
      <color theme="1"/>
      <name val="Calibri"/>
      <family val="2"/>
      <scheme val="minor"/>
    </font>
    <font>
      <b/>
      <sz val="10"/>
      <color theme="1"/>
      <name val="Arial Narrow"/>
      <family val="2"/>
    </font>
    <font>
      <b/>
      <sz val="10"/>
      <color theme="1"/>
      <name val="Calibri"/>
      <family val="2"/>
      <scheme val="minor"/>
    </font>
    <font>
      <sz val="10"/>
      <color theme="1"/>
      <name val="Calibri"/>
      <family val="2"/>
      <scheme val="minor"/>
    </font>
    <font>
      <sz val="10"/>
      <color theme="1"/>
      <name val="Arial Narrow"/>
      <family val="2"/>
    </font>
    <font>
      <sz val="10"/>
      <name val="Calibri"/>
      <family val="2"/>
      <scheme val="minor"/>
    </font>
    <font>
      <b/>
      <sz val="10"/>
      <name val="Calibri"/>
      <family val="2"/>
      <scheme val="minor"/>
    </font>
    <font>
      <sz val="10"/>
      <name val="Arial Narrow"/>
      <family val="2"/>
    </font>
    <font>
      <b/>
      <sz val="11"/>
      <color theme="4" tint="-0.499984740745262"/>
      <name val="Arial Narrow"/>
      <family val="2"/>
    </font>
    <font>
      <b/>
      <sz val="11"/>
      <color theme="4" tint="-0.499984740745262"/>
      <name val="Calibri"/>
      <family val="2"/>
      <scheme val="minor"/>
    </font>
    <font>
      <sz val="11"/>
      <color theme="1"/>
      <name val="Arial Narrow"/>
      <family val="2"/>
    </font>
    <font>
      <b/>
      <sz val="11"/>
      <color theme="0"/>
      <name val="Arial Narrow"/>
      <family val="2"/>
    </font>
    <font>
      <b/>
      <sz val="7"/>
      <name val="Arial Narrow"/>
      <family val="2"/>
    </font>
    <font>
      <sz val="7"/>
      <color theme="1"/>
      <name val="Calibri"/>
      <family val="2"/>
      <scheme val="minor"/>
    </font>
    <font>
      <sz val="8"/>
      <color theme="1"/>
      <name val="Arial Narrow"/>
      <family val="2"/>
    </font>
    <font>
      <b/>
      <sz val="9"/>
      <color theme="1"/>
      <name val="Arial Narrow"/>
      <family val="2"/>
    </font>
    <font>
      <sz val="8"/>
      <name val="Arial Narrow"/>
      <family val="2"/>
    </font>
  </fonts>
  <fills count="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4" tint="-0.249977111117893"/>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auto="1"/>
      </left>
      <right style="hair">
        <color auto="1"/>
      </right>
      <top/>
      <bottom style="hair">
        <color auto="1"/>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28">
    <xf numFmtId="0" fontId="0" fillId="0" borderId="0" xfId="0"/>
    <xf numFmtId="0" fontId="1" fillId="0" borderId="0" xfId="0" applyFont="1"/>
    <xf numFmtId="0" fontId="2" fillId="0" borderId="0" xfId="0" applyFont="1"/>
    <xf numFmtId="0" fontId="4" fillId="0" borderId="0" xfId="0" applyFont="1"/>
    <xf numFmtId="0" fontId="5" fillId="0" borderId="0" xfId="0" applyFont="1"/>
    <xf numFmtId="0" fontId="6" fillId="0" borderId="0" xfId="0" applyFont="1"/>
    <xf numFmtId="0" fontId="7" fillId="0" borderId="0" xfId="0" applyFont="1"/>
    <xf numFmtId="0" fontId="3" fillId="0" borderId="1" xfId="0" applyFont="1" applyFill="1" applyBorder="1" applyAlignment="1">
      <alignment horizontal="center" wrapText="1"/>
    </xf>
    <xf numFmtId="0" fontId="10" fillId="4" borderId="1" xfId="0" applyFont="1" applyFill="1" applyBorder="1" applyAlignment="1">
      <alignment horizontal="center"/>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xf>
    <xf numFmtId="0" fontId="3" fillId="2" borderId="1" xfId="0" applyFont="1" applyFill="1" applyBorder="1" applyAlignment="1">
      <alignment horizontal="center" vertical="center"/>
    </xf>
    <xf numFmtId="0" fontId="10" fillId="4" borderId="1" xfId="0" applyFont="1" applyFill="1" applyBorder="1" applyAlignment="1">
      <alignment horizontal="center"/>
    </xf>
    <xf numFmtId="0" fontId="3" fillId="2" borderId="1" xfId="0" applyFont="1" applyFill="1" applyBorder="1" applyAlignment="1">
      <alignment horizontal="center" vertical="center"/>
    </xf>
    <xf numFmtId="0" fontId="3" fillId="3" borderId="0" xfId="0" applyFont="1" applyFill="1" applyBorder="1" applyAlignment="1">
      <alignment horizontal="left" vertical="center" wrapText="1"/>
    </xf>
    <xf numFmtId="0" fontId="3" fillId="3" borderId="0" xfId="0" applyFont="1" applyFill="1" applyBorder="1" applyAlignment="1">
      <alignment wrapText="1"/>
    </xf>
    <xf numFmtId="0" fontId="3" fillId="3" borderId="0" xfId="0" applyFont="1" applyFill="1" applyBorder="1" applyAlignment="1">
      <alignment horizontal="center"/>
    </xf>
    <xf numFmtId="0" fontId="9" fillId="3" borderId="0" xfId="0" applyFont="1" applyFill="1" applyBorder="1" applyAlignment="1">
      <alignment horizontal="center"/>
    </xf>
    <xf numFmtId="0" fontId="3" fillId="3" borderId="0" xfId="0" applyFont="1" applyFill="1" applyBorder="1" applyAlignment="1">
      <alignment horizontal="center" wrapText="1"/>
    </xf>
    <xf numFmtId="0" fontId="13" fillId="3" borderId="0" xfId="0" applyFont="1" applyFill="1" applyBorder="1" applyAlignment="1">
      <alignment wrapText="1"/>
    </xf>
    <xf numFmtId="0" fontId="0" fillId="0" borderId="0" xfId="0" applyBorder="1"/>
    <xf numFmtId="0" fontId="8" fillId="3" borderId="0" xfId="0" applyFont="1" applyFill="1" applyBorder="1" applyAlignment="1">
      <alignment horizontal="center"/>
    </xf>
    <xf numFmtId="0" fontId="12" fillId="3" borderId="0" xfId="0" applyFont="1" applyFill="1" applyBorder="1" applyAlignment="1">
      <alignment wrapText="1"/>
    </xf>
    <xf numFmtId="0" fontId="14" fillId="3" borderId="0" xfId="0" applyFont="1" applyFill="1" applyBorder="1" applyAlignment="1">
      <alignment horizontal="left" vertical="center" wrapText="1"/>
    </xf>
    <xf numFmtId="0" fontId="3" fillId="3" borderId="1" xfId="0" applyFont="1" applyFill="1" applyBorder="1" applyAlignment="1">
      <alignment horizontal="center" vertical="center" wrapText="1"/>
    </xf>
    <xf numFmtId="0" fontId="3" fillId="3" borderId="1" xfId="0" applyFont="1" applyFill="1" applyBorder="1" applyAlignment="1">
      <alignment horizontal="center" vertical="center"/>
    </xf>
    <xf numFmtId="0" fontId="8" fillId="3" borderId="1" xfId="0" applyFont="1" applyFill="1" applyBorder="1" applyAlignment="1">
      <alignment horizontal="center" vertical="center"/>
    </xf>
    <xf numFmtId="0" fontId="9" fillId="3" borderId="1" xfId="0" applyFont="1" applyFill="1" applyBorder="1" applyAlignment="1">
      <alignment horizontal="center" vertical="center"/>
    </xf>
    <xf numFmtId="0" fontId="3" fillId="3" borderId="1" xfId="0" applyFont="1" applyFill="1" applyBorder="1" applyAlignment="1">
      <alignment vertical="center" wrapText="1"/>
    </xf>
    <xf numFmtId="0" fontId="15" fillId="3" borderId="1" xfId="0" applyFont="1" applyFill="1" applyBorder="1" applyAlignment="1">
      <alignment horizontal="center" vertical="center" wrapText="1"/>
    </xf>
    <xf numFmtId="0" fontId="12" fillId="3" borderId="1" xfId="0" applyFont="1" applyFill="1" applyBorder="1" applyAlignment="1">
      <alignment vertical="center" wrapText="1"/>
    </xf>
    <xf numFmtId="0" fontId="0" fillId="0" borderId="1" xfId="0" applyBorder="1" applyAlignment="1">
      <alignment vertical="center"/>
    </xf>
    <xf numFmtId="0" fontId="3" fillId="3" borderId="6" xfId="0" applyFont="1" applyFill="1" applyBorder="1" applyAlignment="1">
      <alignment horizontal="left" vertical="center" wrapText="1"/>
    </xf>
    <xf numFmtId="0" fontId="13" fillId="3" borderId="1" xfId="0" applyFont="1" applyFill="1" applyBorder="1" applyAlignment="1">
      <alignment vertical="center" wrapText="1"/>
    </xf>
    <xf numFmtId="0" fontId="13" fillId="2" borderId="1" xfId="0" applyFont="1" applyFill="1" applyBorder="1" applyAlignment="1">
      <alignment horizontal="center" vertical="center"/>
    </xf>
    <xf numFmtId="0" fontId="13" fillId="0" borderId="1" xfId="0" applyFont="1" applyBorder="1" applyAlignment="1">
      <alignment horizontal="center" vertical="center"/>
    </xf>
    <xf numFmtId="0" fontId="13" fillId="0" borderId="1" xfId="0" applyFont="1" applyBorder="1" applyAlignment="1">
      <alignment horizontal="center" vertical="center" wrapText="1"/>
    </xf>
    <xf numFmtId="0" fontId="13" fillId="0" borderId="1" xfId="0" applyFont="1" applyFill="1" applyBorder="1" applyAlignment="1">
      <alignment horizontal="center" wrapText="1"/>
    </xf>
    <xf numFmtId="0" fontId="13" fillId="0" borderId="1" xfId="0" applyFont="1" applyFill="1" applyBorder="1" applyAlignment="1">
      <alignment horizontal="center" vertical="center"/>
    </xf>
    <xf numFmtId="0" fontId="13" fillId="3" borderId="1" xfId="0" applyFont="1" applyFill="1" applyBorder="1" applyAlignment="1">
      <alignment horizontal="left" vertical="center" wrapText="1"/>
    </xf>
    <xf numFmtId="0" fontId="13" fillId="3" borderId="1" xfId="0" applyFont="1" applyFill="1" applyBorder="1" applyAlignment="1">
      <alignment horizontal="center" vertical="center" wrapText="1"/>
    </xf>
    <xf numFmtId="0" fontId="13" fillId="3" borderId="1" xfId="0" applyFont="1" applyFill="1" applyBorder="1" applyAlignment="1">
      <alignment horizontal="center" vertical="center"/>
    </xf>
    <xf numFmtId="0" fontId="23" fillId="3" borderId="1" xfId="0" applyFont="1" applyFill="1" applyBorder="1" applyAlignment="1">
      <alignment horizontal="center" vertical="center"/>
    </xf>
    <xf numFmtId="0" fontId="22" fillId="3" borderId="1" xfId="0" applyFont="1" applyFill="1" applyBorder="1" applyAlignment="1">
      <alignment horizontal="center" vertical="center"/>
    </xf>
    <xf numFmtId="0" fontId="24" fillId="3" borderId="1" xfId="0" applyFont="1" applyFill="1" applyBorder="1" applyAlignment="1">
      <alignment horizontal="center" vertical="center" wrapText="1"/>
    </xf>
    <xf numFmtId="0" fontId="20" fillId="0" borderId="1" xfId="0" applyFont="1" applyBorder="1" applyAlignment="1">
      <alignment vertical="center"/>
    </xf>
    <xf numFmtId="0" fontId="17" fillId="0" borderId="0" xfId="0" applyFont="1"/>
    <xf numFmtId="0" fontId="0" fillId="0" borderId="0" xfId="0" applyFont="1"/>
    <xf numFmtId="0" fontId="25" fillId="0" borderId="0" xfId="0" applyFont="1"/>
    <xf numFmtId="0" fontId="26" fillId="0" borderId="0" xfId="0" applyFont="1"/>
    <xf numFmtId="0" fontId="27" fillId="0" borderId="0" xfId="0" applyFont="1"/>
    <xf numFmtId="0" fontId="16" fillId="4" borderId="1" xfId="0" applyFont="1" applyFill="1" applyBorder="1" applyAlignment="1">
      <alignment horizontal="center" vertical="center"/>
    </xf>
    <xf numFmtId="0" fontId="13" fillId="3" borderId="1" xfId="0" applyFont="1" applyFill="1" applyBorder="1" applyAlignment="1">
      <alignment wrapText="1"/>
    </xf>
    <xf numFmtId="0" fontId="13" fillId="3" borderId="1" xfId="0" applyFont="1" applyFill="1" applyBorder="1" applyAlignment="1">
      <alignment horizontal="center"/>
    </xf>
    <xf numFmtId="0" fontId="23" fillId="3" borderId="1" xfId="0" applyFont="1" applyFill="1" applyBorder="1" applyAlignment="1">
      <alignment horizontal="center"/>
    </xf>
    <xf numFmtId="0" fontId="22" fillId="3" borderId="1" xfId="0" applyFont="1" applyFill="1" applyBorder="1" applyAlignment="1">
      <alignment horizontal="center"/>
    </xf>
    <xf numFmtId="0" fontId="13" fillId="3" borderId="1" xfId="0" applyFont="1" applyFill="1" applyBorder="1" applyAlignment="1">
      <alignment horizontal="center" wrapText="1"/>
    </xf>
    <xf numFmtId="0" fontId="20" fillId="0" borderId="1" xfId="0" applyFont="1" applyBorder="1"/>
    <xf numFmtId="0" fontId="29" fillId="3" borderId="1" xfId="0" applyFont="1" applyFill="1" applyBorder="1" applyAlignment="1">
      <alignment wrapText="1"/>
    </xf>
    <xf numFmtId="0" fontId="30" fillId="0" borderId="1" xfId="0" applyFont="1" applyBorder="1"/>
    <xf numFmtId="0" fontId="0" fillId="0" borderId="1" xfId="0" applyFont="1" applyBorder="1"/>
    <xf numFmtId="0" fontId="21" fillId="0" borderId="1" xfId="0" applyFont="1" applyBorder="1" applyAlignment="1">
      <alignment horizontal="center" vertical="center"/>
    </xf>
    <xf numFmtId="0" fontId="19" fillId="0" borderId="1" xfId="0" applyFont="1" applyBorder="1" applyAlignment="1">
      <alignment horizontal="center" vertical="center"/>
    </xf>
    <xf numFmtId="0" fontId="18" fillId="0" borderId="1" xfId="0" applyFont="1" applyBorder="1" applyAlignment="1">
      <alignment horizontal="center" vertical="center"/>
    </xf>
    <xf numFmtId="0" fontId="17" fillId="0" borderId="1" xfId="0" applyFont="1" applyBorder="1" applyAlignment="1">
      <alignment horizontal="center" vertical="center"/>
    </xf>
    <xf numFmtId="0" fontId="3" fillId="3" borderId="1" xfId="0" applyFont="1" applyFill="1" applyBorder="1" applyAlignment="1">
      <alignment wrapText="1"/>
    </xf>
    <xf numFmtId="0" fontId="3" fillId="3" borderId="1" xfId="0" applyFont="1" applyFill="1" applyBorder="1" applyAlignment="1">
      <alignment horizontal="center"/>
    </xf>
    <xf numFmtId="0" fontId="9" fillId="3" borderId="1" xfId="0" applyFont="1" applyFill="1" applyBorder="1" applyAlignment="1">
      <alignment horizontal="center"/>
    </xf>
    <xf numFmtId="0" fontId="3" fillId="3" borderId="1" xfId="0" applyFont="1" applyFill="1" applyBorder="1" applyAlignment="1">
      <alignment horizontal="center" wrapText="1"/>
    </xf>
    <xf numFmtId="0" fontId="0" fillId="0" borderId="1" xfId="0" applyBorder="1"/>
    <xf numFmtId="0" fontId="12" fillId="3" borderId="1" xfId="0" applyFont="1" applyFill="1" applyBorder="1" applyAlignment="1">
      <alignment wrapText="1"/>
    </xf>
    <xf numFmtId="0" fontId="13" fillId="0" borderId="7"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2" fillId="0" borderId="1" xfId="0" applyFont="1" applyBorder="1" applyAlignment="1">
      <alignment horizontal="center" vertical="center"/>
    </xf>
    <xf numFmtId="0" fontId="3" fillId="3" borderId="0" xfId="0" applyFont="1" applyFill="1" applyBorder="1" applyAlignment="1">
      <alignment horizontal="center" vertical="center" wrapText="1"/>
    </xf>
    <xf numFmtId="0" fontId="3" fillId="3" borderId="0" xfId="0" applyFont="1" applyFill="1" applyBorder="1" applyAlignment="1">
      <alignment horizontal="center" vertical="center"/>
    </xf>
    <xf numFmtId="0" fontId="9" fillId="3" borderId="0" xfId="0" applyFont="1" applyFill="1" applyBorder="1" applyAlignment="1">
      <alignment horizontal="center" vertical="center"/>
    </xf>
    <xf numFmtId="0" fontId="0" fillId="0" borderId="0" xfId="0" applyBorder="1" applyAlignment="1">
      <alignment vertical="center"/>
    </xf>
    <xf numFmtId="0" fontId="13" fillId="3" borderId="0" xfId="0" applyFont="1" applyFill="1" applyBorder="1" applyAlignment="1">
      <alignment vertical="center" wrapText="1"/>
    </xf>
    <xf numFmtId="0" fontId="31" fillId="0" borderId="1" xfId="0" applyFont="1" applyBorder="1" applyAlignment="1">
      <alignment horizontal="center" vertical="center" wrapText="1"/>
    </xf>
    <xf numFmtId="0" fontId="31" fillId="0" borderId="1" xfId="0" applyFont="1" applyBorder="1" applyAlignment="1">
      <alignment wrapText="1"/>
    </xf>
    <xf numFmtId="0" fontId="33" fillId="3" borderId="1" xfId="0" applyFont="1" applyFill="1" applyBorder="1" applyAlignment="1">
      <alignment vertical="center" wrapText="1"/>
    </xf>
    <xf numFmtId="0" fontId="33" fillId="3" borderId="1" xfId="0" applyFont="1" applyFill="1" applyBorder="1" applyAlignment="1">
      <alignment horizontal="center" vertical="center" wrapText="1"/>
    </xf>
    <xf numFmtId="0" fontId="18" fillId="0" borderId="1" xfId="0" applyFont="1" applyBorder="1" applyAlignment="1">
      <alignment horizontal="left" vertical="center"/>
    </xf>
    <xf numFmtId="0" fontId="18" fillId="0" borderId="1" xfId="0" applyFont="1" applyBorder="1" applyAlignment="1">
      <alignment vertical="center" wrapText="1"/>
    </xf>
    <xf numFmtId="0" fontId="8" fillId="3" borderId="0" xfId="0" applyFont="1" applyFill="1" applyBorder="1" applyAlignment="1">
      <alignment horizontal="center" vertical="center"/>
    </xf>
    <xf numFmtId="0" fontId="0" fillId="0" borderId="1" xfId="0" applyBorder="1" applyAlignment="1">
      <alignment horizontal="center" vertical="center"/>
    </xf>
    <xf numFmtId="0" fontId="10" fillId="4" borderId="1" xfId="0" applyFont="1" applyFill="1" applyBorder="1" applyAlignment="1">
      <alignment horizontal="center"/>
    </xf>
    <xf numFmtId="0" fontId="3" fillId="2" borderId="1" xfId="0" applyFont="1" applyFill="1" applyBorder="1" applyAlignment="1">
      <alignment horizontal="center" vertical="center"/>
    </xf>
    <xf numFmtId="0" fontId="32" fillId="0" borderId="1" xfId="0" applyFont="1" applyBorder="1" applyAlignment="1">
      <alignment horizontal="left" vertical="center" wrapText="1"/>
    </xf>
    <xf numFmtId="0" fontId="17" fillId="0" borderId="1" xfId="0" applyFont="1" applyBorder="1"/>
    <xf numFmtId="0" fontId="19" fillId="0" borderId="1" xfId="0" applyFont="1" applyBorder="1"/>
    <xf numFmtId="10" fontId="19" fillId="0" borderId="1" xfId="0" applyNumberFormat="1" applyFont="1" applyBorder="1"/>
    <xf numFmtId="0" fontId="3" fillId="0" borderId="1" xfId="0" applyFont="1" applyFill="1" applyBorder="1" applyAlignment="1">
      <alignment horizontal="center" vertical="center" wrapText="1"/>
    </xf>
    <xf numFmtId="0" fontId="0" fillId="0" borderId="1" xfId="0" applyBorder="1" applyAlignment="1">
      <alignment horizontal="center"/>
    </xf>
    <xf numFmtId="0" fontId="4" fillId="0" borderId="0" xfId="0" applyFont="1" applyAlignment="1">
      <alignment horizontal="center"/>
    </xf>
    <xf numFmtId="0" fontId="9" fillId="0" borderId="1" xfId="0" applyFont="1" applyBorder="1" applyAlignment="1">
      <alignment horizontal="center"/>
    </xf>
    <xf numFmtId="0" fontId="10" fillId="4" borderId="1" xfId="0" applyFont="1" applyFill="1" applyBorder="1" applyAlignment="1">
      <alignment horizontal="center"/>
    </xf>
    <xf numFmtId="0" fontId="11" fillId="4" borderId="1" xfId="0" applyFont="1" applyFill="1" applyBorder="1" applyAlignment="1">
      <alignment horizont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22" fillId="0" borderId="1" xfId="0" applyFont="1" applyBorder="1" applyAlignment="1">
      <alignment horizontal="center"/>
    </xf>
    <xf numFmtId="0" fontId="16" fillId="4" borderId="1" xfId="0" applyFont="1" applyFill="1" applyBorder="1" applyAlignment="1">
      <alignment horizontal="center" vertical="center"/>
    </xf>
    <xf numFmtId="0" fontId="28" fillId="4" borderId="1"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5" xfId="0" applyFont="1" applyFill="1"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2" xfId="0" applyBorder="1" applyAlignment="1">
      <alignment horizontal="center" vertical="center" wrapText="1"/>
    </xf>
    <xf numFmtId="0" fontId="3" fillId="2" borderId="7"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11" fillId="4" borderId="7" xfId="0" applyFont="1" applyFill="1" applyBorder="1" applyAlignment="1">
      <alignment horizontal="center" wrapText="1"/>
    </xf>
    <xf numFmtId="0" fontId="11" fillId="4" borderId="10" xfId="0" applyFont="1" applyFill="1" applyBorder="1" applyAlignment="1">
      <alignment horizontal="center" wrapText="1"/>
    </xf>
    <xf numFmtId="0" fontId="11" fillId="4" borderId="11" xfId="0" applyFont="1" applyFill="1" applyBorder="1" applyAlignment="1">
      <alignment horizontal="center" wrapText="1"/>
    </xf>
    <xf numFmtId="0" fontId="4" fillId="0" borderId="0" xfId="0" applyFont="1" applyAlignment="1">
      <alignment horizontal="center"/>
    </xf>
    <xf numFmtId="0" fontId="6" fillId="0" borderId="0" xfId="0" applyFont="1" applyAlignment="1">
      <alignment horizontal="center"/>
    </xf>
  </cellXfs>
  <cellStyles count="1">
    <cellStyle name="Normal" xfId="0" builtinId="0"/>
  </cellStyles>
  <dxfs count="0"/>
  <tableStyles count="0" defaultTableStyle="TableStyleMedium9" defaultPivotStyle="PivotStyleLight16"/>
  <colors>
    <mruColors>
      <color rgb="FF2A962F"/>
      <color rgb="FFDBA725"/>
    </mruColors>
  </colors>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codeName="Hoja4"/>
  <dimension ref="A1:W25"/>
  <sheetViews>
    <sheetView zoomScale="90" zoomScaleNormal="90" workbookViewId="0">
      <pane xSplit="1" ySplit="6" topLeftCell="Q7" activePane="bottomRight" state="frozen"/>
      <selection pane="topRight" activeCell="B1" sqref="B1"/>
      <selection pane="bottomLeft" activeCell="A7" sqref="A7"/>
      <selection pane="bottomRight" activeCell="S10" sqref="S10:T10"/>
    </sheetView>
  </sheetViews>
  <sheetFormatPr baseColWidth="10" defaultRowHeight="15"/>
  <cols>
    <col min="1" max="1" width="26" customWidth="1"/>
    <col min="2" max="2" width="8.85546875" customWidth="1"/>
    <col min="3" max="3" width="5.28515625" customWidth="1"/>
    <col min="4" max="4" width="5.140625" customWidth="1"/>
    <col min="5" max="5" width="5" customWidth="1"/>
    <col min="6" max="6" width="6.5703125" customWidth="1"/>
    <col min="7" max="7" width="6.85546875" customWidth="1"/>
    <col min="8" max="8" width="13.85546875" customWidth="1"/>
    <col min="9" max="9" width="12.28515625" customWidth="1"/>
    <col min="10" max="10" width="4.7109375" customWidth="1"/>
    <col min="11" max="11" width="5.140625" customWidth="1"/>
    <col min="12" max="12" width="5.5703125" customWidth="1"/>
    <col min="13" max="13" width="5.140625" customWidth="1"/>
    <col min="14" max="14" width="5.5703125" customWidth="1"/>
    <col min="15" max="15" width="5.28515625" customWidth="1"/>
    <col min="16" max="16" width="6" customWidth="1"/>
    <col min="17" max="17" width="12.5703125" customWidth="1"/>
    <col min="18" max="18" width="17.85546875" customWidth="1"/>
    <col min="19" max="19" width="8.85546875" customWidth="1"/>
    <col min="20" max="20" width="7.5703125" customWidth="1"/>
    <col min="21" max="21" width="8.7109375" customWidth="1"/>
    <col min="22" max="22" width="9.5703125" customWidth="1"/>
    <col min="23" max="23" width="27.42578125" customWidth="1"/>
  </cols>
  <sheetData>
    <row r="1" spans="1:23" ht="19.5" customHeight="1">
      <c r="A1" s="3" t="s">
        <v>20</v>
      </c>
      <c r="B1" s="3"/>
      <c r="C1" s="4"/>
      <c r="D1" s="4"/>
      <c r="E1" s="4"/>
      <c r="F1" s="4"/>
      <c r="G1" s="4"/>
      <c r="H1" s="4"/>
      <c r="I1" s="4"/>
      <c r="J1" s="4"/>
      <c r="K1" s="4"/>
      <c r="L1" s="4"/>
      <c r="M1" s="4"/>
      <c r="N1" s="4"/>
      <c r="O1" s="4"/>
      <c r="P1" s="4"/>
      <c r="Q1" s="4"/>
      <c r="R1" s="4"/>
      <c r="S1" s="4"/>
      <c r="T1" s="4"/>
      <c r="U1" s="4"/>
      <c r="V1" s="4"/>
    </row>
    <row r="2" spans="1:23" ht="15.75" customHeight="1">
      <c r="A2" s="3"/>
      <c r="B2" s="3"/>
      <c r="C2" s="4"/>
      <c r="D2" s="4"/>
      <c r="E2" s="4"/>
      <c r="F2" s="4"/>
      <c r="G2" s="4"/>
      <c r="H2" s="4"/>
      <c r="I2" s="4"/>
      <c r="J2" s="4"/>
      <c r="K2" s="4"/>
      <c r="L2" s="4"/>
      <c r="M2" s="4"/>
      <c r="N2" s="4"/>
      <c r="O2" s="4"/>
      <c r="P2" s="4"/>
      <c r="Q2" s="4"/>
      <c r="R2" s="4"/>
      <c r="S2" s="4"/>
      <c r="T2" s="4"/>
      <c r="U2" s="4"/>
      <c r="V2" s="4"/>
    </row>
    <row r="3" spans="1:23" ht="20.25" customHeight="1">
      <c r="A3" s="5" t="s">
        <v>77</v>
      </c>
      <c r="B3" s="5"/>
      <c r="C3" s="6"/>
      <c r="D3" s="6"/>
      <c r="E3" s="6"/>
      <c r="F3" s="6"/>
      <c r="G3" s="6"/>
      <c r="H3" s="6"/>
      <c r="I3" s="6"/>
      <c r="J3" s="4"/>
      <c r="K3" s="4"/>
      <c r="L3" s="4"/>
      <c r="M3" s="4"/>
      <c r="N3" s="4"/>
      <c r="O3" s="4"/>
      <c r="P3" s="4"/>
      <c r="Q3" s="4"/>
      <c r="R3" s="4"/>
      <c r="S3" s="4"/>
      <c r="T3" s="4"/>
      <c r="U3" s="4"/>
      <c r="V3" s="4"/>
    </row>
    <row r="4" spans="1:23" ht="26.25" customHeight="1">
      <c r="A4" s="1"/>
      <c r="B4" s="1"/>
      <c r="I4" s="98" t="s">
        <v>9</v>
      </c>
      <c r="J4" s="98"/>
      <c r="K4" s="98"/>
      <c r="L4" s="98"/>
      <c r="M4" s="98"/>
      <c r="N4" s="98"/>
      <c r="O4" s="98"/>
      <c r="P4" s="98"/>
      <c r="Q4" s="98"/>
      <c r="R4" s="99" t="s">
        <v>19</v>
      </c>
      <c r="S4" s="99"/>
      <c r="T4" s="99"/>
      <c r="U4" s="99"/>
      <c r="V4" s="99"/>
      <c r="W4" s="13" t="s">
        <v>23</v>
      </c>
    </row>
    <row r="5" spans="1:23" ht="47.25" customHeight="1">
      <c r="A5" s="100" t="s">
        <v>0</v>
      </c>
      <c r="B5" s="14"/>
      <c r="C5" s="100" t="s">
        <v>4</v>
      </c>
      <c r="D5" s="100"/>
      <c r="E5" s="100"/>
      <c r="F5" s="100" t="s">
        <v>7</v>
      </c>
      <c r="G5" s="100"/>
      <c r="H5" s="100"/>
      <c r="I5" s="101" t="s">
        <v>10</v>
      </c>
      <c r="J5" s="103" t="s">
        <v>15</v>
      </c>
      <c r="K5" s="103"/>
      <c r="L5" s="103"/>
      <c r="M5" s="104" t="s">
        <v>22</v>
      </c>
      <c r="N5" s="105"/>
      <c r="O5" s="105"/>
      <c r="P5" s="106"/>
      <c r="Q5" s="14" t="s">
        <v>17</v>
      </c>
      <c r="R5" s="102" t="s">
        <v>24</v>
      </c>
      <c r="S5" s="102"/>
      <c r="T5" s="102"/>
      <c r="U5" s="102"/>
      <c r="V5" s="102"/>
      <c r="W5" s="97"/>
    </row>
    <row r="6" spans="1:23" ht="82.5">
      <c r="A6" s="100"/>
      <c r="B6" s="14" t="s">
        <v>25</v>
      </c>
      <c r="C6" s="9" t="s">
        <v>1</v>
      </c>
      <c r="D6" s="9" t="s">
        <v>2</v>
      </c>
      <c r="E6" s="9" t="s">
        <v>3</v>
      </c>
      <c r="F6" s="9" t="s">
        <v>5</v>
      </c>
      <c r="G6" s="9" t="s">
        <v>6</v>
      </c>
      <c r="H6" s="10" t="s">
        <v>8</v>
      </c>
      <c r="I6" s="102"/>
      <c r="J6" s="9" t="s">
        <v>3</v>
      </c>
      <c r="K6" s="9" t="s">
        <v>2</v>
      </c>
      <c r="L6" s="9" t="s">
        <v>1</v>
      </c>
      <c r="M6" s="9" t="s">
        <v>11</v>
      </c>
      <c r="N6" s="9" t="s">
        <v>12</v>
      </c>
      <c r="O6" s="9" t="s">
        <v>13</v>
      </c>
      <c r="P6" s="9" t="s">
        <v>14</v>
      </c>
      <c r="Q6" s="9" t="s">
        <v>18</v>
      </c>
      <c r="R6" s="7" t="s">
        <v>16</v>
      </c>
      <c r="S6" s="11">
        <v>2003</v>
      </c>
      <c r="T6" s="9">
        <v>2004</v>
      </c>
      <c r="U6" s="9">
        <v>2005</v>
      </c>
      <c r="V6" s="9">
        <v>2006</v>
      </c>
      <c r="W6" s="97"/>
    </row>
    <row r="7" spans="1:23" ht="44.25" customHeight="1">
      <c r="A7" s="40" t="s">
        <v>75</v>
      </c>
      <c r="B7" s="25" t="s">
        <v>88</v>
      </c>
      <c r="C7" s="26"/>
      <c r="D7" s="26" t="s">
        <v>21</v>
      </c>
      <c r="E7" s="26"/>
      <c r="F7" s="26" t="s">
        <v>21</v>
      </c>
      <c r="G7" s="26"/>
      <c r="H7" s="26"/>
      <c r="I7" s="26">
        <v>16</v>
      </c>
      <c r="J7" s="26">
        <v>5</v>
      </c>
      <c r="K7" s="26">
        <v>11</v>
      </c>
      <c r="L7" s="26"/>
      <c r="M7" s="26"/>
      <c r="N7" s="26">
        <v>1</v>
      </c>
      <c r="O7" s="26"/>
      <c r="P7" s="27"/>
      <c r="Q7" s="26">
        <v>3</v>
      </c>
      <c r="R7" s="28"/>
      <c r="S7" s="26">
        <v>85.7</v>
      </c>
      <c r="T7" s="26">
        <v>68.8</v>
      </c>
      <c r="U7" s="26">
        <v>62.5</v>
      </c>
      <c r="V7" s="25">
        <v>36.4</v>
      </c>
      <c r="W7" s="29"/>
    </row>
    <row r="8" spans="1:23" ht="16.5">
      <c r="A8" s="40" t="s">
        <v>69</v>
      </c>
      <c r="B8" s="25" t="s">
        <v>109</v>
      </c>
      <c r="C8" s="26"/>
      <c r="D8" s="26" t="s">
        <v>21</v>
      </c>
      <c r="E8" s="26"/>
      <c r="F8" s="26"/>
      <c r="G8" s="26"/>
      <c r="H8" s="26" t="s">
        <v>21</v>
      </c>
      <c r="I8" s="26">
        <v>7</v>
      </c>
      <c r="J8" s="26">
        <v>4</v>
      </c>
      <c r="K8" s="26">
        <v>3</v>
      </c>
      <c r="L8" s="26"/>
      <c r="M8" s="26"/>
      <c r="N8" s="26"/>
      <c r="O8" s="26"/>
      <c r="P8" s="26"/>
      <c r="Q8" s="26" t="s">
        <v>115</v>
      </c>
      <c r="R8" s="28"/>
      <c r="S8" s="26" t="s">
        <v>115</v>
      </c>
      <c r="T8" s="26" t="s">
        <v>115</v>
      </c>
      <c r="U8" s="26" t="s">
        <v>115</v>
      </c>
      <c r="V8" s="25" t="s">
        <v>115</v>
      </c>
      <c r="W8" s="85" t="s">
        <v>113</v>
      </c>
    </row>
    <row r="9" spans="1:23" ht="28.5" customHeight="1">
      <c r="A9" s="15"/>
      <c r="B9" s="75"/>
      <c r="C9" s="76"/>
      <c r="D9" s="76"/>
      <c r="E9" s="76"/>
      <c r="F9" s="76"/>
      <c r="G9" s="76"/>
      <c r="H9" s="76"/>
      <c r="I9" s="76"/>
      <c r="J9" s="76"/>
      <c r="K9" s="76"/>
      <c r="L9" s="76"/>
      <c r="M9" s="76"/>
      <c r="N9" s="76"/>
      <c r="O9" s="76"/>
      <c r="P9" s="76"/>
      <c r="Q9" s="76"/>
      <c r="R9" s="77"/>
      <c r="S9" s="76"/>
      <c r="T9" s="76"/>
      <c r="U9" s="76"/>
      <c r="V9" s="75"/>
      <c r="W9" s="78"/>
    </row>
    <row r="10" spans="1:23" ht="16.5">
      <c r="A10" s="15"/>
      <c r="B10" s="75"/>
      <c r="C10" s="76">
        <v>0</v>
      </c>
      <c r="D10" s="76">
        <v>2</v>
      </c>
      <c r="E10" s="76">
        <v>0</v>
      </c>
      <c r="F10" s="76">
        <v>1</v>
      </c>
      <c r="G10" s="76">
        <v>0</v>
      </c>
      <c r="H10" s="76">
        <v>1</v>
      </c>
      <c r="I10" s="76">
        <f>SUM(I7:I8)</f>
        <v>23</v>
      </c>
      <c r="J10" s="76">
        <f t="shared" ref="J10:Q10" si="0">SUM(J7:J8)</f>
        <v>9</v>
      </c>
      <c r="K10" s="76">
        <f t="shared" si="0"/>
        <v>14</v>
      </c>
      <c r="L10" s="76">
        <f t="shared" si="0"/>
        <v>0</v>
      </c>
      <c r="M10" s="76">
        <f t="shared" si="0"/>
        <v>0</v>
      </c>
      <c r="N10" s="76">
        <f t="shared" si="0"/>
        <v>1</v>
      </c>
      <c r="O10" s="76">
        <f t="shared" si="0"/>
        <v>0</v>
      </c>
      <c r="P10" s="76">
        <f t="shared" si="0"/>
        <v>0</v>
      </c>
      <c r="Q10" s="76">
        <f t="shared" si="0"/>
        <v>3</v>
      </c>
      <c r="R10" s="77"/>
      <c r="S10" s="76">
        <f>+S7</f>
        <v>85.7</v>
      </c>
      <c r="T10" s="76">
        <f>+T7</f>
        <v>68.8</v>
      </c>
      <c r="U10" s="76"/>
      <c r="V10" s="75"/>
      <c r="W10" s="78"/>
    </row>
    <row r="11" spans="1:23" ht="51" customHeight="1">
      <c r="A11" s="75"/>
      <c r="B11" s="75"/>
      <c r="C11" s="76"/>
      <c r="D11" s="76"/>
      <c r="E11" s="76"/>
      <c r="F11" s="76"/>
      <c r="G11" s="76"/>
      <c r="H11" s="76"/>
      <c r="I11" s="76"/>
      <c r="J11" s="76"/>
      <c r="K11" s="76"/>
      <c r="L11" s="76"/>
      <c r="M11" s="76"/>
      <c r="N11" s="76"/>
      <c r="O11" s="76"/>
      <c r="P11" s="76"/>
      <c r="Q11" s="76"/>
      <c r="R11" s="77"/>
      <c r="S11" s="76"/>
      <c r="T11" s="76"/>
      <c r="U11" s="76"/>
      <c r="V11" s="75"/>
      <c r="W11" s="79"/>
    </row>
    <row r="12" spans="1:23" ht="16.5">
      <c r="A12" s="33"/>
      <c r="B12" s="16"/>
      <c r="C12" s="17"/>
      <c r="D12" s="17"/>
      <c r="E12" s="17"/>
      <c r="F12" s="17"/>
      <c r="G12" s="17"/>
      <c r="H12" s="17"/>
      <c r="I12" s="17"/>
      <c r="J12" s="17"/>
      <c r="K12" s="17"/>
      <c r="L12" s="17"/>
      <c r="M12" s="17"/>
      <c r="N12" s="17"/>
      <c r="O12" s="17"/>
      <c r="P12" s="17"/>
      <c r="Q12" s="17"/>
      <c r="R12" s="18"/>
      <c r="S12" s="17"/>
      <c r="T12" s="17"/>
      <c r="U12" s="17"/>
      <c r="V12" s="19"/>
      <c r="W12" s="21"/>
    </row>
    <row r="13" spans="1:23" ht="16.5">
      <c r="A13" s="15"/>
      <c r="B13" s="16"/>
      <c r="C13" s="17"/>
      <c r="D13" s="17"/>
      <c r="E13" s="17"/>
      <c r="F13" s="17"/>
      <c r="G13" s="17"/>
      <c r="H13" s="17"/>
      <c r="I13" s="17"/>
      <c r="J13" s="17"/>
      <c r="K13" s="17"/>
      <c r="L13" s="17"/>
      <c r="M13" s="17"/>
      <c r="N13" s="17"/>
      <c r="O13" s="17"/>
      <c r="P13" s="17"/>
      <c r="Q13" s="17"/>
      <c r="R13" s="18"/>
      <c r="S13" s="17"/>
      <c r="T13" s="17"/>
      <c r="U13" s="17"/>
      <c r="V13" s="19"/>
      <c r="W13" s="16"/>
    </row>
    <row r="14" spans="1:23" ht="16.5">
      <c r="A14" s="15"/>
      <c r="B14" s="16"/>
      <c r="C14" s="17"/>
      <c r="D14" s="17"/>
      <c r="E14" s="17"/>
      <c r="F14" s="17"/>
      <c r="G14" s="17"/>
      <c r="H14" s="17"/>
      <c r="I14" s="17"/>
      <c r="J14" s="17"/>
      <c r="K14" s="17"/>
      <c r="L14" s="17"/>
      <c r="M14" s="17"/>
      <c r="N14" s="17"/>
      <c r="O14" s="17"/>
      <c r="P14" s="22"/>
      <c r="Q14" s="17"/>
      <c r="R14" s="18"/>
      <c r="S14" s="17"/>
      <c r="T14" s="17"/>
      <c r="U14" s="17"/>
      <c r="V14" s="19"/>
      <c r="W14" s="21"/>
    </row>
    <row r="15" spans="1:23" ht="16.5">
      <c r="A15" s="15"/>
      <c r="B15" s="16"/>
      <c r="C15" s="17"/>
      <c r="D15" s="17"/>
      <c r="E15" s="17"/>
      <c r="F15" s="17"/>
      <c r="G15" s="17"/>
      <c r="H15" s="17"/>
      <c r="I15" s="17"/>
      <c r="J15" s="17"/>
      <c r="K15" s="17"/>
      <c r="L15" s="17"/>
      <c r="M15" s="17"/>
      <c r="N15" s="17"/>
      <c r="O15" s="17"/>
      <c r="P15" s="22"/>
      <c r="Q15" s="17"/>
      <c r="R15" s="18"/>
      <c r="S15" s="17"/>
      <c r="T15" s="17"/>
      <c r="U15" s="17"/>
      <c r="V15" s="19"/>
      <c r="W15" s="20"/>
    </row>
    <row r="16" spans="1:23" ht="51" customHeight="1">
      <c r="A16" s="15"/>
      <c r="B16" s="16"/>
      <c r="C16" s="17"/>
      <c r="D16" s="17"/>
      <c r="E16" s="17"/>
      <c r="F16" s="17"/>
      <c r="G16" s="17"/>
      <c r="H16" s="17"/>
      <c r="I16" s="17"/>
      <c r="J16" s="17"/>
      <c r="K16" s="17"/>
      <c r="L16" s="17"/>
      <c r="M16" s="17"/>
      <c r="N16" s="17"/>
      <c r="O16" s="17"/>
      <c r="P16" s="22"/>
      <c r="Q16" s="17"/>
      <c r="R16" s="18"/>
      <c r="S16" s="17"/>
      <c r="T16" s="17"/>
      <c r="U16" s="17"/>
      <c r="V16" s="19"/>
      <c r="W16" s="20"/>
    </row>
    <row r="17" spans="1:23" ht="29.25" customHeight="1">
      <c r="A17" s="15"/>
      <c r="B17" s="16"/>
      <c r="C17" s="17"/>
      <c r="D17" s="17"/>
      <c r="E17" s="17"/>
      <c r="F17" s="17"/>
      <c r="G17" s="17"/>
      <c r="H17" s="17"/>
      <c r="I17" s="17"/>
      <c r="J17" s="17"/>
      <c r="K17" s="17"/>
      <c r="L17" s="17"/>
      <c r="M17" s="17"/>
      <c r="N17" s="17"/>
      <c r="O17" s="17"/>
      <c r="P17" s="22"/>
      <c r="Q17" s="17"/>
      <c r="R17" s="18"/>
      <c r="S17" s="17"/>
      <c r="T17" s="17"/>
      <c r="U17" s="17"/>
      <c r="V17" s="19"/>
      <c r="W17" s="16"/>
    </row>
    <row r="18" spans="1:23" ht="66.75" customHeight="1">
      <c r="A18" s="15"/>
      <c r="B18" s="16"/>
      <c r="C18" s="17"/>
      <c r="D18" s="17"/>
      <c r="E18" s="17"/>
      <c r="F18" s="17"/>
      <c r="G18" s="17"/>
      <c r="H18" s="17"/>
      <c r="I18" s="17"/>
      <c r="J18" s="17"/>
      <c r="K18" s="17"/>
      <c r="L18" s="17"/>
      <c r="M18" s="17"/>
      <c r="N18" s="17"/>
      <c r="O18" s="17"/>
      <c r="P18" s="22"/>
      <c r="Q18" s="17"/>
      <c r="R18" s="18"/>
      <c r="S18" s="17"/>
      <c r="T18" s="17"/>
      <c r="U18" s="17"/>
      <c r="V18" s="19"/>
      <c r="W18" s="23"/>
    </row>
    <row r="19" spans="1:23" ht="35.25" customHeight="1">
      <c r="A19" s="15"/>
      <c r="B19" s="16"/>
      <c r="C19" s="17"/>
      <c r="D19" s="17"/>
      <c r="E19" s="17"/>
      <c r="F19" s="17"/>
      <c r="G19" s="17"/>
      <c r="H19" s="17"/>
      <c r="I19" s="17"/>
      <c r="J19" s="17"/>
      <c r="K19" s="17"/>
      <c r="L19" s="17"/>
      <c r="M19" s="17"/>
      <c r="N19" s="17"/>
      <c r="O19" s="17"/>
      <c r="P19" s="17"/>
      <c r="Q19" s="17"/>
      <c r="R19" s="18"/>
      <c r="S19" s="17"/>
      <c r="T19" s="17"/>
      <c r="U19" s="17"/>
      <c r="V19" s="19"/>
      <c r="W19" s="20"/>
    </row>
    <row r="20" spans="1:23" ht="25.5" customHeight="1">
      <c r="A20" s="15"/>
      <c r="B20" s="16"/>
      <c r="C20" s="17"/>
      <c r="D20" s="17"/>
      <c r="E20" s="17"/>
      <c r="F20" s="17"/>
      <c r="G20" s="17"/>
      <c r="H20" s="17"/>
      <c r="I20" s="17"/>
      <c r="J20" s="17"/>
      <c r="K20" s="17"/>
      <c r="L20" s="17"/>
      <c r="M20" s="17"/>
      <c r="N20" s="17"/>
      <c r="O20" s="17"/>
      <c r="P20" s="22"/>
      <c r="Q20" s="17"/>
      <c r="R20" s="18"/>
      <c r="S20" s="17"/>
      <c r="T20" s="17"/>
      <c r="U20" s="17"/>
      <c r="V20" s="19"/>
      <c r="W20" s="20"/>
    </row>
    <row r="21" spans="1:23" ht="51" customHeight="1">
      <c r="A21" s="15"/>
      <c r="B21" s="16"/>
      <c r="C21" s="17"/>
      <c r="D21" s="17"/>
      <c r="E21" s="17"/>
      <c r="F21" s="17"/>
      <c r="G21" s="17"/>
      <c r="H21" s="17"/>
      <c r="I21" s="17"/>
      <c r="J21" s="17"/>
      <c r="K21" s="17"/>
      <c r="L21" s="17"/>
      <c r="M21" s="17"/>
      <c r="N21" s="17"/>
      <c r="O21" s="17"/>
      <c r="P21" s="22"/>
      <c r="Q21" s="17"/>
      <c r="R21" s="18"/>
      <c r="S21" s="17"/>
      <c r="T21" s="17"/>
      <c r="U21" s="17"/>
      <c r="V21" s="19"/>
      <c r="W21" s="23"/>
    </row>
    <row r="22" spans="1:23" ht="16.5">
      <c r="A22" s="15"/>
      <c r="B22" s="16"/>
      <c r="C22" s="17"/>
      <c r="D22" s="17"/>
      <c r="E22" s="17"/>
      <c r="F22" s="17"/>
      <c r="G22" s="17"/>
      <c r="H22" s="17"/>
      <c r="I22" s="17"/>
      <c r="J22" s="17"/>
      <c r="K22" s="17"/>
      <c r="L22" s="17"/>
      <c r="M22" s="17"/>
      <c r="N22" s="17"/>
      <c r="O22" s="17"/>
      <c r="P22" s="17"/>
      <c r="Q22" s="17"/>
      <c r="R22" s="18"/>
      <c r="S22" s="17"/>
      <c r="T22" s="17"/>
      <c r="U22" s="17"/>
      <c r="V22" s="19"/>
      <c r="W22" s="20"/>
    </row>
    <row r="23" spans="1:23" ht="54" customHeight="1">
      <c r="A23" s="24"/>
      <c r="B23" s="16"/>
      <c r="C23" s="17"/>
      <c r="D23" s="17"/>
      <c r="E23" s="17"/>
      <c r="F23" s="17"/>
      <c r="G23" s="17"/>
      <c r="H23" s="17"/>
      <c r="I23" s="17"/>
      <c r="J23" s="17"/>
      <c r="K23" s="17"/>
      <c r="L23" s="17"/>
      <c r="M23" s="17"/>
      <c r="N23" s="17"/>
      <c r="O23" s="17"/>
      <c r="P23" s="22"/>
      <c r="Q23" s="17"/>
      <c r="R23" s="18"/>
      <c r="S23" s="17"/>
      <c r="T23" s="17"/>
      <c r="U23" s="17"/>
      <c r="V23" s="19"/>
      <c r="W23" s="23"/>
    </row>
    <row r="24" spans="1:23" ht="16.5">
      <c r="A24" s="2"/>
      <c r="B24" s="2"/>
      <c r="C24" s="2"/>
      <c r="D24" s="2"/>
      <c r="E24" s="2"/>
      <c r="F24" s="2"/>
      <c r="G24" s="2"/>
      <c r="H24" s="2"/>
      <c r="I24" s="2"/>
      <c r="J24" s="2"/>
      <c r="K24" s="2"/>
      <c r="L24" s="2"/>
      <c r="M24" s="2"/>
      <c r="N24" s="2"/>
      <c r="O24" s="2"/>
    </row>
    <row r="25" spans="1:23" ht="16.5">
      <c r="A25" s="2"/>
      <c r="B25" s="2"/>
      <c r="C25" s="2"/>
      <c r="D25" s="2"/>
      <c r="E25" s="2"/>
      <c r="F25" s="2"/>
      <c r="G25" s="2"/>
      <c r="H25" s="2"/>
      <c r="I25" s="2"/>
      <c r="J25" s="2"/>
      <c r="K25" s="2"/>
      <c r="L25" s="2"/>
      <c r="M25" s="2"/>
      <c r="N25" s="2"/>
      <c r="O25" s="2"/>
    </row>
  </sheetData>
  <mergeCells count="10">
    <mergeCell ref="W5:W6"/>
    <mergeCell ref="I4:Q4"/>
    <mergeCell ref="R4:V4"/>
    <mergeCell ref="A5:A6"/>
    <mergeCell ref="C5:E5"/>
    <mergeCell ref="F5:H5"/>
    <mergeCell ref="I5:I6"/>
    <mergeCell ref="J5:L5"/>
    <mergeCell ref="M5:P5"/>
    <mergeCell ref="R5:V5"/>
  </mergeCells>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Hoja2"/>
  <dimension ref="A1:Z43"/>
  <sheetViews>
    <sheetView zoomScaleNormal="100" workbookViewId="0">
      <pane xSplit="1" ySplit="6" topLeftCell="Q37" activePane="bottomRight" state="frozen"/>
      <selection pane="topRight" activeCell="B1" sqref="B1"/>
      <selection pane="bottomLeft" activeCell="A7" sqref="A7"/>
      <selection pane="bottomRight" activeCell="S43" sqref="S43:T43"/>
    </sheetView>
  </sheetViews>
  <sheetFormatPr baseColWidth="10" defaultRowHeight="15"/>
  <cols>
    <col min="1" max="1" width="26.140625" style="48" customWidth="1"/>
    <col min="2" max="2" width="8.85546875" style="48" customWidth="1"/>
    <col min="3" max="3" width="5.28515625" style="48" customWidth="1"/>
    <col min="4" max="4" width="5.140625" style="48" customWidth="1"/>
    <col min="5" max="5" width="5" style="48" customWidth="1"/>
    <col min="6" max="6" width="6.5703125" style="48" customWidth="1"/>
    <col min="7" max="7" width="6.85546875" style="48" customWidth="1"/>
    <col min="8" max="8" width="9.85546875" style="48" customWidth="1"/>
    <col min="9" max="9" width="12.28515625" style="48" customWidth="1"/>
    <col min="10" max="10" width="4.7109375" style="48" customWidth="1"/>
    <col min="11" max="11" width="5.140625" style="48" customWidth="1"/>
    <col min="12" max="12" width="5.5703125" style="48" customWidth="1"/>
    <col min="13" max="13" width="5.140625" style="48" customWidth="1"/>
    <col min="14" max="14" width="5.5703125" style="48" customWidth="1"/>
    <col min="15" max="15" width="5.28515625" style="48" customWidth="1"/>
    <col min="16" max="16" width="6" style="48" customWidth="1"/>
    <col min="17" max="17" width="10.28515625" style="48" customWidth="1"/>
    <col min="18" max="18" width="15.85546875" style="48" customWidth="1"/>
    <col min="19" max="19" width="8.85546875" style="48" customWidth="1"/>
    <col min="20" max="20" width="7.5703125" style="48" customWidth="1"/>
    <col min="21" max="21" width="8.7109375" style="48" customWidth="1"/>
    <col min="22" max="22" width="9.5703125" style="48" customWidth="1"/>
    <col min="23" max="23" width="14.28515625" style="48" customWidth="1"/>
    <col min="24" max="16384" width="11.42578125" style="48"/>
  </cols>
  <sheetData>
    <row r="1" spans="1:25" ht="19.5" customHeight="1">
      <c r="A1" s="2" t="s">
        <v>20</v>
      </c>
      <c r="B1" s="2"/>
      <c r="C1" s="47"/>
      <c r="D1" s="47"/>
      <c r="E1" s="47"/>
      <c r="F1" s="47"/>
      <c r="G1" s="47"/>
      <c r="H1" s="47"/>
      <c r="I1" s="47"/>
      <c r="J1" s="47"/>
      <c r="K1" s="47"/>
      <c r="L1" s="47"/>
      <c r="M1" s="47"/>
      <c r="N1" s="47"/>
      <c r="O1" s="47"/>
      <c r="P1" s="47"/>
      <c r="Q1" s="47"/>
      <c r="R1" s="47"/>
      <c r="S1" s="47"/>
      <c r="T1" s="47"/>
      <c r="U1" s="47"/>
      <c r="V1" s="47"/>
    </row>
    <row r="2" spans="1:25" ht="15.75" customHeight="1">
      <c r="A2" s="2"/>
      <c r="B2" s="2"/>
      <c r="C2" s="47"/>
      <c r="D2" s="47"/>
      <c r="E2" s="47"/>
      <c r="F2" s="47"/>
      <c r="G2" s="47"/>
      <c r="H2" s="47"/>
      <c r="I2" s="47"/>
      <c r="J2" s="47"/>
      <c r="K2" s="47"/>
      <c r="L2" s="47"/>
      <c r="M2" s="47"/>
      <c r="N2" s="47"/>
      <c r="O2" s="47"/>
      <c r="P2" s="47"/>
      <c r="Q2" s="47"/>
      <c r="R2" s="47"/>
      <c r="S2" s="47"/>
      <c r="T2" s="47"/>
      <c r="U2" s="47"/>
      <c r="V2" s="47"/>
    </row>
    <row r="3" spans="1:25" ht="20.25" customHeight="1">
      <c r="A3" s="49" t="s">
        <v>79</v>
      </c>
      <c r="B3" s="49"/>
      <c r="C3" s="50"/>
      <c r="D3" s="50"/>
      <c r="E3" s="50"/>
      <c r="F3" s="50"/>
      <c r="G3" s="50"/>
      <c r="H3" s="50"/>
      <c r="I3" s="50"/>
      <c r="J3" s="47"/>
      <c r="K3" s="47"/>
      <c r="L3" s="47"/>
      <c r="M3" s="47"/>
      <c r="N3" s="47"/>
      <c r="O3" s="47"/>
      <c r="P3" s="47"/>
      <c r="Q3" s="47"/>
      <c r="R3" s="47"/>
      <c r="S3" s="47"/>
      <c r="T3" s="47"/>
      <c r="U3" s="47"/>
      <c r="V3" s="47"/>
    </row>
    <row r="4" spans="1:25" ht="26.25" customHeight="1">
      <c r="A4" s="51"/>
      <c r="B4" s="51"/>
      <c r="I4" s="108" t="s">
        <v>9</v>
      </c>
      <c r="J4" s="108"/>
      <c r="K4" s="108"/>
      <c r="L4" s="108"/>
      <c r="M4" s="108"/>
      <c r="N4" s="108"/>
      <c r="O4" s="108"/>
      <c r="P4" s="108"/>
      <c r="Q4" s="108"/>
      <c r="R4" s="109" t="s">
        <v>19</v>
      </c>
      <c r="S4" s="109"/>
      <c r="T4" s="109"/>
      <c r="U4" s="109"/>
      <c r="V4" s="109"/>
      <c r="W4" s="52" t="s">
        <v>23</v>
      </c>
    </row>
    <row r="5" spans="1:25" ht="47.25" customHeight="1">
      <c r="A5" s="110" t="s">
        <v>0</v>
      </c>
      <c r="B5" s="35"/>
      <c r="C5" s="110" t="s">
        <v>4</v>
      </c>
      <c r="D5" s="110"/>
      <c r="E5" s="110"/>
      <c r="F5" s="110" t="s">
        <v>7</v>
      </c>
      <c r="G5" s="110"/>
      <c r="H5" s="110"/>
      <c r="I5" s="111" t="s">
        <v>10</v>
      </c>
      <c r="J5" s="113" t="s">
        <v>15</v>
      </c>
      <c r="K5" s="113"/>
      <c r="L5" s="113"/>
      <c r="M5" s="114" t="s">
        <v>22</v>
      </c>
      <c r="N5" s="115"/>
      <c r="O5" s="115"/>
      <c r="P5" s="116"/>
      <c r="Q5" s="35" t="s">
        <v>17</v>
      </c>
      <c r="R5" s="112" t="s">
        <v>24</v>
      </c>
      <c r="S5" s="112"/>
      <c r="T5" s="112"/>
      <c r="U5" s="112"/>
      <c r="V5" s="112"/>
      <c r="W5" s="107"/>
    </row>
    <row r="6" spans="1:25" ht="65.25" customHeight="1">
      <c r="A6" s="110"/>
      <c r="B6" s="35" t="s">
        <v>25</v>
      </c>
      <c r="C6" s="36" t="s">
        <v>1</v>
      </c>
      <c r="D6" s="36" t="s">
        <v>2</v>
      </c>
      <c r="E6" s="36" t="s">
        <v>3</v>
      </c>
      <c r="F6" s="36" t="s">
        <v>5</v>
      </c>
      <c r="G6" s="36" t="s">
        <v>6</v>
      </c>
      <c r="H6" s="37" t="s">
        <v>8</v>
      </c>
      <c r="I6" s="112"/>
      <c r="J6" s="36" t="s">
        <v>3</v>
      </c>
      <c r="K6" s="36" t="s">
        <v>2</v>
      </c>
      <c r="L6" s="36" t="s">
        <v>1</v>
      </c>
      <c r="M6" s="36" t="s">
        <v>11</v>
      </c>
      <c r="N6" s="36" t="s">
        <v>12</v>
      </c>
      <c r="O6" s="36" t="s">
        <v>13</v>
      </c>
      <c r="P6" s="36" t="s">
        <v>14</v>
      </c>
      <c r="Q6" s="36" t="s">
        <v>18</v>
      </c>
      <c r="R6" s="38" t="s">
        <v>16</v>
      </c>
      <c r="S6" s="39">
        <v>2003</v>
      </c>
      <c r="T6" s="36">
        <v>2004</v>
      </c>
      <c r="U6" s="36">
        <v>2005</v>
      </c>
      <c r="V6" s="36">
        <v>2006</v>
      </c>
      <c r="W6" s="107"/>
    </row>
    <row r="7" spans="1:25" ht="48" customHeight="1">
      <c r="A7" s="40" t="s">
        <v>35</v>
      </c>
      <c r="B7" s="41" t="s">
        <v>56</v>
      </c>
      <c r="C7" s="42"/>
      <c r="D7" s="42"/>
      <c r="E7" s="42" t="s">
        <v>21</v>
      </c>
      <c r="F7" s="42"/>
      <c r="G7" s="42" t="s">
        <v>21</v>
      </c>
      <c r="H7" s="42"/>
      <c r="I7" s="42">
        <v>6</v>
      </c>
      <c r="J7" s="42">
        <v>6</v>
      </c>
      <c r="K7" s="42"/>
      <c r="L7" s="42"/>
      <c r="M7" s="42">
        <v>1</v>
      </c>
      <c r="N7" s="42">
        <v>3</v>
      </c>
      <c r="O7" s="42"/>
      <c r="P7" s="43"/>
      <c r="Q7" s="42">
        <v>6</v>
      </c>
      <c r="R7" s="44"/>
      <c r="S7" s="42">
        <v>0</v>
      </c>
      <c r="T7" s="42">
        <v>0</v>
      </c>
      <c r="U7" s="42">
        <v>0</v>
      </c>
      <c r="V7" s="41">
        <v>0</v>
      </c>
      <c r="W7" s="34"/>
    </row>
    <row r="8" spans="1:25" ht="27.75" customHeight="1">
      <c r="A8" s="40" t="s">
        <v>36</v>
      </c>
      <c r="B8" s="41" t="s">
        <v>56</v>
      </c>
      <c r="C8" s="42" t="s">
        <v>21</v>
      </c>
      <c r="D8" s="42"/>
      <c r="E8" s="42"/>
      <c r="F8" s="42"/>
      <c r="G8" s="42"/>
      <c r="H8" s="42" t="s">
        <v>21</v>
      </c>
      <c r="I8" s="42">
        <v>4</v>
      </c>
      <c r="J8" s="42">
        <v>4</v>
      </c>
      <c r="K8" s="42"/>
      <c r="L8" s="42"/>
      <c r="M8" s="42"/>
      <c r="N8" s="42">
        <v>3</v>
      </c>
      <c r="O8" s="42"/>
      <c r="P8" s="43">
        <v>1</v>
      </c>
      <c r="Q8" s="42">
        <v>1</v>
      </c>
      <c r="R8" s="44"/>
      <c r="S8" s="43">
        <v>0</v>
      </c>
      <c r="T8" s="43">
        <v>0</v>
      </c>
      <c r="U8" s="43">
        <v>0</v>
      </c>
      <c r="V8" s="45">
        <v>78</v>
      </c>
      <c r="W8" s="82" t="s">
        <v>63</v>
      </c>
    </row>
    <row r="9" spans="1:25" ht="24.75" customHeight="1">
      <c r="A9" s="40" t="s">
        <v>37</v>
      </c>
      <c r="B9" s="41" t="s">
        <v>56</v>
      </c>
      <c r="C9" s="42" t="s">
        <v>21</v>
      </c>
      <c r="D9" s="42"/>
      <c r="E9" s="42"/>
      <c r="F9" s="42"/>
      <c r="G9" s="42"/>
      <c r="H9" s="42" t="s">
        <v>21</v>
      </c>
      <c r="I9" s="42">
        <v>0</v>
      </c>
      <c r="J9" s="42">
        <v>0</v>
      </c>
      <c r="K9" s="42"/>
      <c r="L9" s="42"/>
      <c r="M9" s="42"/>
      <c r="N9" s="42"/>
      <c r="O9" s="42"/>
      <c r="P9" s="42"/>
      <c r="Q9" s="42"/>
      <c r="R9" s="44"/>
      <c r="S9" s="42">
        <v>23.8</v>
      </c>
      <c r="T9" s="42">
        <v>27.27</v>
      </c>
      <c r="U9" s="42">
        <v>18.18</v>
      </c>
      <c r="V9" s="41">
        <v>13.23</v>
      </c>
      <c r="W9" s="46"/>
    </row>
    <row r="10" spans="1:25" ht="28.5" customHeight="1">
      <c r="A10" s="40" t="s">
        <v>38</v>
      </c>
      <c r="B10" s="41" t="s">
        <v>56</v>
      </c>
      <c r="C10" s="42"/>
      <c r="D10" s="42" t="s">
        <v>21</v>
      </c>
      <c r="E10" s="42"/>
      <c r="F10" s="42"/>
      <c r="G10" s="42"/>
      <c r="H10" s="42" t="s">
        <v>21</v>
      </c>
      <c r="I10" s="42">
        <v>4</v>
      </c>
      <c r="J10" s="42">
        <v>4</v>
      </c>
      <c r="K10" s="42"/>
      <c r="L10" s="42"/>
      <c r="M10" s="42"/>
      <c r="N10" s="42">
        <v>3</v>
      </c>
      <c r="O10" s="42"/>
      <c r="P10" s="42">
        <v>1</v>
      </c>
      <c r="Q10" s="42">
        <v>10</v>
      </c>
      <c r="R10" s="44"/>
      <c r="S10" s="42">
        <v>0</v>
      </c>
      <c r="T10" s="42">
        <v>0</v>
      </c>
      <c r="U10" s="42">
        <v>0</v>
      </c>
      <c r="V10" s="41"/>
      <c r="W10" s="46"/>
    </row>
    <row r="11" spans="1:25" ht="25.5" customHeight="1">
      <c r="A11" s="40" t="s">
        <v>39</v>
      </c>
      <c r="B11" s="41" t="s">
        <v>56</v>
      </c>
      <c r="C11" s="42"/>
      <c r="D11" s="42" t="s">
        <v>21</v>
      </c>
      <c r="E11" s="42"/>
      <c r="F11" s="42"/>
      <c r="G11" s="42"/>
      <c r="H11" s="42" t="s">
        <v>21</v>
      </c>
      <c r="I11" s="42">
        <v>4</v>
      </c>
      <c r="J11" s="42">
        <v>4</v>
      </c>
      <c r="K11" s="42"/>
      <c r="L11" s="42"/>
      <c r="M11" s="42"/>
      <c r="N11" s="42">
        <v>1</v>
      </c>
      <c r="O11" s="42"/>
      <c r="P11" s="42"/>
      <c r="Q11" s="42">
        <v>9</v>
      </c>
      <c r="R11" s="44"/>
      <c r="S11" s="42">
        <v>7.1</v>
      </c>
      <c r="T11" s="42">
        <v>0</v>
      </c>
      <c r="U11" s="42">
        <v>18.7</v>
      </c>
      <c r="V11" s="41">
        <v>0</v>
      </c>
      <c r="W11" s="46"/>
    </row>
    <row r="12" spans="1:25" ht="27" customHeight="1">
      <c r="A12" s="40" t="s">
        <v>40</v>
      </c>
      <c r="B12" s="41" t="s">
        <v>41</v>
      </c>
      <c r="C12" s="54"/>
      <c r="D12" s="54" t="s">
        <v>21</v>
      </c>
      <c r="E12" s="54"/>
      <c r="F12" s="54" t="s">
        <v>21</v>
      </c>
      <c r="G12" s="54"/>
      <c r="H12" s="54"/>
      <c r="I12" s="54">
        <v>14</v>
      </c>
      <c r="J12" s="54">
        <v>14</v>
      </c>
      <c r="K12" s="54"/>
      <c r="L12" s="54"/>
      <c r="M12" s="54">
        <v>3</v>
      </c>
      <c r="N12" s="54">
        <v>5</v>
      </c>
      <c r="O12" s="54">
        <v>3</v>
      </c>
      <c r="P12" s="55">
        <v>0</v>
      </c>
      <c r="Q12" s="54">
        <v>4</v>
      </c>
      <c r="R12" s="56"/>
      <c r="S12" s="54"/>
      <c r="T12" s="54"/>
      <c r="U12" s="54">
        <v>77.8</v>
      </c>
      <c r="V12" s="57">
        <v>83.3</v>
      </c>
      <c r="W12" s="53"/>
    </row>
    <row r="13" spans="1:25" ht="33.75" customHeight="1">
      <c r="A13" s="40" t="s">
        <v>42</v>
      </c>
      <c r="B13" s="41" t="s">
        <v>41</v>
      </c>
      <c r="C13" s="54"/>
      <c r="D13" s="54"/>
      <c r="E13" s="54" t="s">
        <v>21</v>
      </c>
      <c r="F13" s="54" t="s">
        <v>21</v>
      </c>
      <c r="G13" s="54"/>
      <c r="H13" s="54"/>
      <c r="I13" s="54">
        <v>14</v>
      </c>
      <c r="J13" s="54">
        <v>14</v>
      </c>
      <c r="K13" s="54"/>
      <c r="L13" s="54"/>
      <c r="M13" s="54">
        <v>3</v>
      </c>
      <c r="N13" s="54">
        <v>5</v>
      </c>
      <c r="O13" s="54">
        <v>3</v>
      </c>
      <c r="P13" s="55">
        <v>0</v>
      </c>
      <c r="Q13" s="54">
        <v>5</v>
      </c>
      <c r="R13" s="56"/>
      <c r="S13" s="55"/>
      <c r="T13" s="55"/>
      <c r="U13" s="55"/>
      <c r="V13" s="30"/>
      <c r="W13" s="83" t="s">
        <v>43</v>
      </c>
    </row>
    <row r="14" spans="1:25">
      <c r="A14" s="40" t="s">
        <v>44</v>
      </c>
      <c r="B14" s="41" t="s">
        <v>41</v>
      </c>
      <c r="C14" s="54"/>
      <c r="D14" s="54" t="s">
        <v>21</v>
      </c>
      <c r="E14" s="54"/>
      <c r="F14" s="54" t="s">
        <v>21</v>
      </c>
      <c r="G14" s="54"/>
      <c r="H14" s="54"/>
      <c r="I14" s="54">
        <v>35</v>
      </c>
      <c r="J14" s="54">
        <v>35</v>
      </c>
      <c r="K14" s="54"/>
      <c r="L14" s="54"/>
      <c r="M14" s="54">
        <v>5</v>
      </c>
      <c r="N14" s="54">
        <v>12</v>
      </c>
      <c r="O14" s="54">
        <v>13</v>
      </c>
      <c r="P14" s="54">
        <v>3</v>
      </c>
      <c r="Q14" s="54">
        <v>4</v>
      </c>
      <c r="R14" s="56"/>
      <c r="S14" s="54">
        <v>100</v>
      </c>
      <c r="T14" s="54">
        <v>75</v>
      </c>
      <c r="U14" s="54">
        <v>75</v>
      </c>
      <c r="V14" s="57">
        <v>77</v>
      </c>
      <c r="W14" s="58"/>
    </row>
    <row r="15" spans="1:25">
      <c r="A15" s="40" t="s">
        <v>45</v>
      </c>
      <c r="B15" s="41" t="s">
        <v>41</v>
      </c>
      <c r="C15" s="54"/>
      <c r="D15" s="54"/>
      <c r="E15" s="54" t="s">
        <v>21</v>
      </c>
      <c r="F15" s="54" t="s">
        <v>21</v>
      </c>
      <c r="G15" s="54"/>
      <c r="H15" s="54"/>
      <c r="I15" s="54">
        <v>35</v>
      </c>
      <c r="J15" s="54">
        <v>35</v>
      </c>
      <c r="K15" s="54"/>
      <c r="L15" s="54"/>
      <c r="M15" s="54">
        <v>5</v>
      </c>
      <c r="N15" s="54">
        <v>12</v>
      </c>
      <c r="O15" s="54">
        <v>13</v>
      </c>
      <c r="P15" s="54">
        <v>3</v>
      </c>
      <c r="Q15" s="54">
        <v>4</v>
      </c>
      <c r="R15" s="56"/>
      <c r="S15" s="54">
        <v>40</v>
      </c>
      <c r="T15" s="54">
        <v>17</v>
      </c>
      <c r="U15" s="54">
        <v>70</v>
      </c>
      <c r="V15" s="57">
        <v>70</v>
      </c>
      <c r="W15" s="58"/>
      <c r="Y15" s="48">
        <f>10/25</f>
        <v>0.4</v>
      </c>
    </row>
    <row r="16" spans="1:25" ht="25.5">
      <c r="A16" s="40" t="s">
        <v>46</v>
      </c>
      <c r="B16" s="41" t="s">
        <v>41</v>
      </c>
      <c r="C16" s="54"/>
      <c r="D16" s="54" t="s">
        <v>21</v>
      </c>
      <c r="E16" s="54"/>
      <c r="F16" s="54"/>
      <c r="G16" s="54" t="s">
        <v>21</v>
      </c>
      <c r="H16" s="54"/>
      <c r="I16" s="54">
        <v>12</v>
      </c>
      <c r="J16" s="54">
        <v>12</v>
      </c>
      <c r="K16" s="54"/>
      <c r="L16" s="54"/>
      <c r="M16" s="54"/>
      <c r="N16" s="54">
        <v>7</v>
      </c>
      <c r="O16" s="54">
        <v>4</v>
      </c>
      <c r="P16" s="54"/>
      <c r="Q16" s="54">
        <v>3</v>
      </c>
      <c r="R16" s="56"/>
      <c r="S16" s="54"/>
      <c r="T16" s="54">
        <v>75</v>
      </c>
      <c r="U16" s="54"/>
      <c r="V16" s="57">
        <v>25</v>
      </c>
      <c r="W16" s="58"/>
    </row>
    <row r="17" spans="1:26" ht="26.25" customHeight="1">
      <c r="A17" s="40" t="s">
        <v>47</v>
      </c>
      <c r="B17" s="41" t="s">
        <v>41</v>
      </c>
      <c r="C17" s="54"/>
      <c r="D17" s="54"/>
      <c r="E17" s="54" t="s">
        <v>21</v>
      </c>
      <c r="F17" s="54"/>
      <c r="G17" s="54" t="s">
        <v>21</v>
      </c>
      <c r="H17" s="54"/>
      <c r="I17" s="54">
        <v>12</v>
      </c>
      <c r="J17" s="54">
        <v>12</v>
      </c>
      <c r="K17" s="54"/>
      <c r="L17" s="54"/>
      <c r="M17" s="54"/>
      <c r="N17" s="54">
        <v>7</v>
      </c>
      <c r="O17" s="54">
        <v>4</v>
      </c>
      <c r="P17" s="54"/>
      <c r="Q17" s="54">
        <v>3</v>
      </c>
      <c r="R17" s="56"/>
      <c r="S17" s="42"/>
      <c r="T17" s="42" t="s">
        <v>115</v>
      </c>
      <c r="U17" s="42" t="s">
        <v>115</v>
      </c>
      <c r="V17" s="41" t="s">
        <v>115</v>
      </c>
      <c r="W17" s="59"/>
    </row>
    <row r="18" spans="1:26" ht="29.25" customHeight="1">
      <c r="A18" s="40" t="s">
        <v>48</v>
      </c>
      <c r="B18" s="41" t="s">
        <v>41</v>
      </c>
      <c r="C18" s="54"/>
      <c r="D18" s="54" t="s">
        <v>21</v>
      </c>
      <c r="E18" s="54"/>
      <c r="F18" s="54" t="s">
        <v>21</v>
      </c>
      <c r="G18" s="54"/>
      <c r="H18" s="54"/>
      <c r="I18" s="54">
        <v>19</v>
      </c>
      <c r="J18" s="54">
        <v>19</v>
      </c>
      <c r="K18" s="54"/>
      <c r="L18" s="54"/>
      <c r="M18" s="54"/>
      <c r="N18" s="54">
        <v>12</v>
      </c>
      <c r="O18" s="54">
        <v>5</v>
      </c>
      <c r="P18" s="54"/>
      <c r="Q18" s="54">
        <v>8</v>
      </c>
      <c r="R18" s="56"/>
      <c r="S18" s="42"/>
      <c r="T18" s="42">
        <v>83</v>
      </c>
      <c r="U18" s="42">
        <v>88</v>
      </c>
      <c r="V18" s="41">
        <v>70</v>
      </c>
      <c r="W18" s="60"/>
    </row>
    <row r="19" spans="1:26" ht="21.75" customHeight="1">
      <c r="A19" s="40" t="s">
        <v>49</v>
      </c>
      <c r="B19" s="41" t="s">
        <v>41</v>
      </c>
      <c r="C19" s="54"/>
      <c r="D19" s="54"/>
      <c r="E19" s="54" t="s">
        <v>21</v>
      </c>
      <c r="F19" s="54" t="s">
        <v>21</v>
      </c>
      <c r="G19" s="54"/>
      <c r="H19" s="54"/>
      <c r="I19" s="54">
        <v>19</v>
      </c>
      <c r="J19" s="54">
        <v>19</v>
      </c>
      <c r="K19" s="54"/>
      <c r="L19" s="54"/>
      <c r="M19" s="54"/>
      <c r="N19" s="54">
        <v>12</v>
      </c>
      <c r="O19" s="54">
        <v>5</v>
      </c>
      <c r="P19" s="54"/>
      <c r="Q19" s="54">
        <v>8</v>
      </c>
      <c r="R19" s="56"/>
      <c r="S19" s="42">
        <v>0</v>
      </c>
      <c r="T19" s="42">
        <v>14</v>
      </c>
      <c r="U19" s="42">
        <v>0</v>
      </c>
      <c r="V19" s="41">
        <v>0</v>
      </c>
      <c r="W19" s="59"/>
    </row>
    <row r="20" spans="1:26" ht="26.25" customHeight="1">
      <c r="A20" s="40" t="s">
        <v>50</v>
      </c>
      <c r="B20" s="41" t="s">
        <v>26</v>
      </c>
      <c r="C20" s="54"/>
      <c r="D20" s="54" t="s">
        <v>21</v>
      </c>
      <c r="E20" s="54"/>
      <c r="F20" s="54"/>
      <c r="G20" s="54" t="s">
        <v>21</v>
      </c>
      <c r="H20" s="54"/>
      <c r="I20" s="54">
        <v>10</v>
      </c>
      <c r="J20" s="54">
        <v>9</v>
      </c>
      <c r="K20" s="54">
        <v>1</v>
      </c>
      <c r="L20" s="54"/>
      <c r="M20" s="54">
        <v>8</v>
      </c>
      <c r="N20" s="54">
        <v>2</v>
      </c>
      <c r="O20" s="54"/>
      <c r="P20" s="55"/>
      <c r="Q20" s="54">
        <v>3</v>
      </c>
      <c r="R20" s="56"/>
      <c r="S20" s="42"/>
      <c r="T20" s="42">
        <v>78</v>
      </c>
      <c r="U20" s="42">
        <v>66</v>
      </c>
      <c r="V20" s="41">
        <v>60</v>
      </c>
      <c r="W20" s="60"/>
    </row>
    <row r="21" spans="1:26" ht="25.5" customHeight="1">
      <c r="A21" s="40" t="s">
        <v>51</v>
      </c>
      <c r="B21" s="41" t="s">
        <v>26</v>
      </c>
      <c r="C21" s="54" t="s">
        <v>21</v>
      </c>
      <c r="D21" s="54"/>
      <c r="E21" s="54"/>
      <c r="F21" s="54" t="s">
        <v>21</v>
      </c>
      <c r="G21" s="54"/>
      <c r="H21" s="54"/>
      <c r="I21" s="54">
        <v>2</v>
      </c>
      <c r="J21" s="54">
        <v>1</v>
      </c>
      <c r="K21" s="54">
        <v>1</v>
      </c>
      <c r="L21" s="54"/>
      <c r="M21" s="54"/>
      <c r="N21" s="54"/>
      <c r="O21" s="54"/>
      <c r="P21" s="55"/>
      <c r="Q21" s="54">
        <v>1</v>
      </c>
      <c r="R21" s="56"/>
      <c r="S21" s="42"/>
      <c r="T21" s="42"/>
      <c r="U21" s="42"/>
      <c r="V21" s="41">
        <v>83</v>
      </c>
      <c r="W21" s="59"/>
    </row>
    <row r="22" spans="1:26" ht="33" customHeight="1">
      <c r="A22" s="40" t="s">
        <v>52</v>
      </c>
      <c r="B22" s="41" t="s">
        <v>53</v>
      </c>
      <c r="C22" s="54"/>
      <c r="D22" s="54" t="s">
        <v>21</v>
      </c>
      <c r="E22" s="54"/>
      <c r="F22" s="54"/>
      <c r="G22" s="54" t="s">
        <v>21</v>
      </c>
      <c r="H22" s="54"/>
      <c r="I22" s="54">
        <v>13</v>
      </c>
      <c r="J22" s="54">
        <v>6</v>
      </c>
      <c r="K22" s="54">
        <v>7</v>
      </c>
      <c r="L22" s="54"/>
      <c r="M22" s="54"/>
      <c r="N22" s="54">
        <v>2</v>
      </c>
      <c r="O22" s="54">
        <v>1</v>
      </c>
      <c r="P22" s="55"/>
      <c r="Q22" s="54">
        <v>3</v>
      </c>
      <c r="R22" s="56"/>
      <c r="S22" s="42"/>
      <c r="T22" s="42"/>
      <c r="U22" s="42"/>
      <c r="V22" s="41"/>
      <c r="W22" s="81" t="s">
        <v>105</v>
      </c>
    </row>
    <row r="23" spans="1:26">
      <c r="A23" s="40" t="s">
        <v>54</v>
      </c>
      <c r="B23" s="41" t="s">
        <v>53</v>
      </c>
      <c r="C23" s="54"/>
      <c r="D23" s="54" t="s">
        <v>21</v>
      </c>
      <c r="E23" s="54"/>
      <c r="F23" s="54"/>
      <c r="G23" s="54" t="s">
        <v>21</v>
      </c>
      <c r="H23" s="54"/>
      <c r="I23" s="54">
        <v>10</v>
      </c>
      <c r="J23" s="54">
        <v>10</v>
      </c>
      <c r="K23" s="54"/>
      <c r="L23" s="54"/>
      <c r="M23" s="54">
        <v>3</v>
      </c>
      <c r="N23" s="54">
        <v>6</v>
      </c>
      <c r="O23" s="54">
        <v>1</v>
      </c>
      <c r="P23" s="55"/>
      <c r="Q23" s="54">
        <v>4</v>
      </c>
      <c r="R23" s="56"/>
      <c r="S23" s="42">
        <v>100</v>
      </c>
      <c r="T23" s="42">
        <v>100</v>
      </c>
      <c r="U23" s="42">
        <v>16</v>
      </c>
      <c r="V23" s="41">
        <v>83</v>
      </c>
      <c r="W23" s="59"/>
      <c r="Z23" s="48">
        <f>1/7</f>
        <v>0.14285714285714285</v>
      </c>
    </row>
    <row r="24" spans="1:26" ht="23.25" customHeight="1">
      <c r="A24" s="40" t="s">
        <v>55</v>
      </c>
      <c r="B24" s="41" t="s">
        <v>53</v>
      </c>
      <c r="C24" s="54"/>
      <c r="D24" s="54"/>
      <c r="E24" s="54" t="s">
        <v>21</v>
      </c>
      <c r="F24" s="54"/>
      <c r="G24" s="54" t="s">
        <v>21</v>
      </c>
      <c r="H24" s="54"/>
      <c r="I24" s="54">
        <v>13</v>
      </c>
      <c r="J24" s="54">
        <v>13</v>
      </c>
      <c r="K24" s="54"/>
      <c r="L24" s="54"/>
      <c r="M24" s="54">
        <v>3</v>
      </c>
      <c r="N24" s="54">
        <v>6</v>
      </c>
      <c r="O24" s="54">
        <v>1</v>
      </c>
      <c r="P24" s="55"/>
      <c r="Q24" s="54">
        <v>5</v>
      </c>
      <c r="R24" s="56"/>
      <c r="S24" s="42"/>
      <c r="T24" s="42"/>
      <c r="U24" s="42"/>
      <c r="V24" s="41"/>
      <c r="W24" s="59"/>
    </row>
    <row r="25" spans="1:26" ht="23.25" customHeight="1">
      <c r="A25" s="40" t="s">
        <v>57</v>
      </c>
      <c r="B25" s="41" t="s">
        <v>58</v>
      </c>
      <c r="C25" s="54"/>
      <c r="D25" s="54" t="s">
        <v>21</v>
      </c>
      <c r="E25" s="54"/>
      <c r="F25" s="54"/>
      <c r="G25" s="54" t="s">
        <v>21</v>
      </c>
      <c r="H25" s="54"/>
      <c r="I25" s="54">
        <v>6</v>
      </c>
      <c r="J25" s="54">
        <v>4</v>
      </c>
      <c r="K25" s="54">
        <v>2</v>
      </c>
      <c r="L25" s="54"/>
      <c r="M25" s="54"/>
      <c r="N25" s="54"/>
      <c r="O25" s="54"/>
      <c r="P25" s="55"/>
      <c r="Q25" s="54">
        <v>3</v>
      </c>
      <c r="R25" s="56"/>
      <c r="S25" s="42"/>
      <c r="T25" s="42"/>
      <c r="U25" s="42"/>
      <c r="V25" s="41">
        <v>15</v>
      </c>
      <c r="W25" s="59"/>
    </row>
    <row r="26" spans="1:26" ht="18.75" customHeight="1">
      <c r="A26" s="40" t="s">
        <v>59</v>
      </c>
      <c r="B26" s="41" t="s">
        <v>58</v>
      </c>
      <c r="C26" s="54"/>
      <c r="D26" s="54" t="s">
        <v>21</v>
      </c>
      <c r="E26" s="54"/>
      <c r="F26" s="54"/>
      <c r="G26" s="54" t="s">
        <v>21</v>
      </c>
      <c r="H26" s="54"/>
      <c r="I26" s="54">
        <v>14</v>
      </c>
      <c r="J26" s="54">
        <v>14</v>
      </c>
      <c r="K26" s="54"/>
      <c r="L26" s="54"/>
      <c r="M26" s="54">
        <v>4</v>
      </c>
      <c r="N26" s="54">
        <v>6</v>
      </c>
      <c r="O26" s="54"/>
      <c r="P26" s="55"/>
      <c r="Q26" s="54">
        <v>3</v>
      </c>
      <c r="R26" s="56"/>
      <c r="S26" s="42"/>
      <c r="T26" s="42"/>
      <c r="U26" s="42"/>
      <c r="V26" s="41"/>
      <c r="W26" s="59"/>
    </row>
    <row r="27" spans="1:26" ht="31.5" customHeight="1">
      <c r="A27" s="40" t="s">
        <v>60</v>
      </c>
      <c r="B27" s="41" t="s">
        <v>61</v>
      </c>
      <c r="C27" s="42"/>
      <c r="D27" s="42"/>
      <c r="E27" s="42" t="s">
        <v>21</v>
      </c>
      <c r="F27" s="42" t="s">
        <v>21</v>
      </c>
      <c r="G27" s="42"/>
      <c r="H27" s="42"/>
      <c r="I27" s="42">
        <v>5</v>
      </c>
      <c r="J27" s="42">
        <v>5</v>
      </c>
      <c r="K27" s="42"/>
      <c r="L27" s="42"/>
      <c r="M27" s="42"/>
      <c r="N27" s="42"/>
      <c r="O27" s="42"/>
      <c r="P27" s="42"/>
      <c r="Q27" s="42">
        <v>3</v>
      </c>
      <c r="R27" s="44"/>
      <c r="S27" s="42">
        <v>22</v>
      </c>
      <c r="T27" s="42"/>
      <c r="U27" s="42">
        <v>50</v>
      </c>
      <c r="V27" s="41"/>
      <c r="W27" s="59"/>
      <c r="Y27" s="48">
        <f>2/9</f>
        <v>0.22222222222222221</v>
      </c>
    </row>
    <row r="28" spans="1:26" ht="33" customHeight="1">
      <c r="A28" s="40" t="s">
        <v>62</v>
      </c>
      <c r="B28" s="41" t="s">
        <v>53</v>
      </c>
      <c r="C28" s="54"/>
      <c r="D28" s="42" t="s">
        <v>21</v>
      </c>
      <c r="E28" s="42"/>
      <c r="F28" s="42"/>
      <c r="G28" s="42" t="s">
        <v>21</v>
      </c>
      <c r="H28" s="42"/>
      <c r="I28" s="42">
        <v>13</v>
      </c>
      <c r="J28" s="42">
        <v>6</v>
      </c>
      <c r="K28" s="42">
        <v>7</v>
      </c>
      <c r="L28" s="42"/>
      <c r="M28" s="42"/>
      <c r="N28" s="42">
        <v>2</v>
      </c>
      <c r="O28" s="42">
        <v>1</v>
      </c>
      <c r="P28" s="43"/>
      <c r="Q28" s="42">
        <v>3</v>
      </c>
      <c r="R28" s="44"/>
      <c r="S28" s="42"/>
      <c r="T28" s="42"/>
      <c r="U28" s="42"/>
      <c r="V28" s="41"/>
      <c r="W28" s="81" t="s">
        <v>105</v>
      </c>
    </row>
    <row r="29" spans="1:26" ht="25.5">
      <c r="A29" s="40" t="s">
        <v>64</v>
      </c>
      <c r="B29" s="63" t="s">
        <v>61</v>
      </c>
      <c r="C29" s="64"/>
      <c r="D29" s="64" t="s">
        <v>21</v>
      </c>
      <c r="E29" s="64"/>
      <c r="F29" s="64"/>
      <c r="G29" s="64"/>
      <c r="H29" s="64" t="s">
        <v>21</v>
      </c>
      <c r="I29" s="64">
        <v>11</v>
      </c>
      <c r="J29" s="64">
        <v>3</v>
      </c>
      <c r="K29" s="64">
        <v>8</v>
      </c>
      <c r="L29" s="64"/>
      <c r="M29" s="64"/>
      <c r="N29" s="64"/>
      <c r="O29" s="64"/>
      <c r="P29" s="64"/>
      <c r="Q29" s="64"/>
      <c r="R29" s="64"/>
      <c r="S29" s="64"/>
      <c r="T29" s="64"/>
      <c r="U29" s="64"/>
      <c r="V29" s="64"/>
      <c r="W29" s="64"/>
    </row>
    <row r="30" spans="1:26" ht="25.5">
      <c r="A30" s="40" t="s">
        <v>65</v>
      </c>
      <c r="B30" s="63" t="s">
        <v>61</v>
      </c>
      <c r="C30" s="64"/>
      <c r="D30" s="64" t="s">
        <v>21</v>
      </c>
      <c r="E30" s="64"/>
      <c r="F30" s="64"/>
      <c r="G30" s="64"/>
      <c r="H30" s="64" t="s">
        <v>21</v>
      </c>
      <c r="I30" s="64">
        <v>5</v>
      </c>
      <c r="J30" s="64">
        <v>5</v>
      </c>
      <c r="K30" s="64"/>
      <c r="L30" s="64"/>
      <c r="M30" s="64"/>
      <c r="N30" s="64"/>
      <c r="O30" s="64"/>
      <c r="P30" s="64"/>
      <c r="Q30" s="64"/>
      <c r="R30" s="64"/>
      <c r="S30" s="64"/>
      <c r="T30" s="64"/>
      <c r="U30" s="64"/>
      <c r="V30" s="64"/>
      <c r="W30" s="64"/>
    </row>
    <row r="31" spans="1:26" ht="25.5">
      <c r="A31" s="40" t="s">
        <v>66</v>
      </c>
      <c r="B31" s="63" t="s">
        <v>61</v>
      </c>
      <c r="C31" s="64"/>
      <c r="D31" s="64" t="s">
        <v>21</v>
      </c>
      <c r="E31" s="64"/>
      <c r="F31" s="64"/>
      <c r="G31" s="64"/>
      <c r="H31" s="64" t="s">
        <v>21</v>
      </c>
      <c r="I31" s="64">
        <v>30</v>
      </c>
      <c r="J31" s="64">
        <v>18</v>
      </c>
      <c r="K31" s="64">
        <v>12</v>
      </c>
      <c r="L31" s="64"/>
      <c r="M31" s="64"/>
      <c r="N31" s="64">
        <v>4</v>
      </c>
      <c r="O31" s="64">
        <v>1</v>
      </c>
      <c r="P31" s="64"/>
      <c r="Q31" s="64">
        <v>3</v>
      </c>
      <c r="R31" s="64"/>
      <c r="S31" s="64"/>
      <c r="T31" s="64"/>
      <c r="U31" s="64"/>
      <c r="V31" s="64"/>
      <c r="W31" s="81" t="s">
        <v>105</v>
      </c>
    </row>
    <row r="32" spans="1:26" ht="25.5">
      <c r="A32" s="40" t="s">
        <v>67</v>
      </c>
      <c r="B32" s="63" t="s">
        <v>61</v>
      </c>
      <c r="C32" s="64"/>
      <c r="D32" s="64"/>
      <c r="E32" s="64" t="s">
        <v>21</v>
      </c>
      <c r="F32" s="64"/>
      <c r="G32" s="64"/>
      <c r="H32" s="64" t="s">
        <v>21</v>
      </c>
      <c r="I32" s="64">
        <v>30</v>
      </c>
      <c r="J32" s="64">
        <v>18</v>
      </c>
      <c r="K32" s="64">
        <v>12</v>
      </c>
      <c r="L32" s="64"/>
      <c r="M32" s="64"/>
      <c r="N32" s="64">
        <v>4</v>
      </c>
      <c r="O32" s="64">
        <v>1</v>
      </c>
      <c r="P32" s="64"/>
      <c r="Q32" s="64">
        <v>3</v>
      </c>
      <c r="R32" s="64"/>
      <c r="S32" s="64"/>
      <c r="T32" s="64"/>
      <c r="U32" s="64"/>
      <c r="V32" s="64"/>
      <c r="W32" s="81" t="s">
        <v>105</v>
      </c>
    </row>
    <row r="33" spans="1:23" ht="25.5">
      <c r="A33" s="40" t="s">
        <v>68</v>
      </c>
      <c r="B33" s="64" t="s">
        <v>58</v>
      </c>
      <c r="C33" s="64"/>
      <c r="D33" s="64" t="s">
        <v>21</v>
      </c>
      <c r="E33" s="64"/>
      <c r="F33" s="64"/>
      <c r="G33" s="64"/>
      <c r="H33" s="64" t="s">
        <v>21</v>
      </c>
      <c r="I33" s="64">
        <v>5</v>
      </c>
      <c r="J33" s="64">
        <v>2</v>
      </c>
      <c r="K33" s="64">
        <v>3</v>
      </c>
      <c r="L33" s="62"/>
      <c r="M33" s="62"/>
      <c r="N33" s="62"/>
      <c r="O33" s="62"/>
      <c r="P33" s="62"/>
      <c r="Q33" s="62"/>
      <c r="R33" s="62"/>
      <c r="S33" s="62"/>
      <c r="T33" s="62"/>
      <c r="U33" s="62"/>
      <c r="V33" s="62">
        <v>15</v>
      </c>
      <c r="W33" s="62"/>
    </row>
    <row r="34" spans="1:23">
      <c r="A34" s="40" t="s">
        <v>69</v>
      </c>
      <c r="B34" s="64" t="s">
        <v>58</v>
      </c>
      <c r="C34" s="64"/>
      <c r="D34" s="64" t="s">
        <v>21</v>
      </c>
      <c r="E34" s="64"/>
      <c r="F34" s="64"/>
      <c r="G34" s="64"/>
      <c r="H34" s="64" t="s">
        <v>21</v>
      </c>
      <c r="I34" s="64">
        <v>3</v>
      </c>
      <c r="J34" s="64">
        <v>1</v>
      </c>
      <c r="K34" s="64">
        <v>2</v>
      </c>
      <c r="L34" s="62"/>
      <c r="M34" s="62"/>
      <c r="N34" s="62"/>
      <c r="O34" s="62"/>
      <c r="P34" s="62"/>
      <c r="Q34" s="62"/>
      <c r="R34" s="62"/>
      <c r="S34" s="62"/>
      <c r="T34" s="62"/>
      <c r="U34" s="62"/>
      <c r="V34" s="62">
        <v>30</v>
      </c>
      <c r="W34" s="62"/>
    </row>
    <row r="35" spans="1:23" ht="25.5">
      <c r="A35" s="40" t="s">
        <v>70</v>
      </c>
      <c r="B35" s="64" t="s">
        <v>58</v>
      </c>
      <c r="C35" s="64"/>
      <c r="D35" s="64" t="s">
        <v>21</v>
      </c>
      <c r="E35" s="64"/>
      <c r="F35" s="64"/>
      <c r="G35" s="64"/>
      <c r="H35" s="64" t="s">
        <v>21</v>
      </c>
      <c r="I35" s="64">
        <v>7</v>
      </c>
      <c r="J35" s="64">
        <v>5</v>
      </c>
      <c r="K35" s="64">
        <v>2</v>
      </c>
      <c r="L35" s="62"/>
      <c r="M35" s="62"/>
      <c r="N35" s="62"/>
      <c r="O35" s="62"/>
      <c r="P35" s="62"/>
      <c r="Q35" s="62"/>
      <c r="R35" s="62"/>
      <c r="S35" s="62"/>
      <c r="T35" s="62"/>
      <c r="U35" s="62"/>
      <c r="V35" s="62">
        <v>14</v>
      </c>
      <c r="W35" s="62"/>
    </row>
    <row r="36" spans="1:23" ht="25.5">
      <c r="A36" s="40" t="s">
        <v>71</v>
      </c>
      <c r="B36" s="64" t="s">
        <v>53</v>
      </c>
      <c r="C36" s="64"/>
      <c r="D36" s="64" t="s">
        <v>21</v>
      </c>
      <c r="E36" s="64"/>
      <c r="F36" s="64"/>
      <c r="G36" s="64"/>
      <c r="H36" s="64" t="s">
        <v>21</v>
      </c>
      <c r="I36" s="74">
        <v>6</v>
      </c>
      <c r="J36" s="65">
        <v>5</v>
      </c>
      <c r="K36" s="65">
        <v>1</v>
      </c>
      <c r="L36" s="61"/>
      <c r="M36" s="62" t="s">
        <v>11</v>
      </c>
      <c r="N36" s="62">
        <v>3</v>
      </c>
      <c r="O36" s="61"/>
      <c r="P36" s="61"/>
      <c r="Q36" s="61"/>
      <c r="R36" s="61"/>
      <c r="S36" s="87"/>
      <c r="T36" s="87"/>
      <c r="U36" s="87"/>
      <c r="V36" s="87"/>
      <c r="W36" s="81" t="s">
        <v>105</v>
      </c>
    </row>
    <row r="37" spans="1:23" ht="25.5">
      <c r="A37" s="40" t="s">
        <v>72</v>
      </c>
      <c r="B37" s="64" t="s">
        <v>53</v>
      </c>
      <c r="C37" s="64"/>
      <c r="D37" s="64" t="s">
        <v>21</v>
      </c>
      <c r="E37" s="64"/>
      <c r="F37" s="64"/>
      <c r="G37" s="64"/>
      <c r="H37" s="64" t="s">
        <v>21</v>
      </c>
      <c r="I37" s="64">
        <v>9</v>
      </c>
      <c r="J37" s="64">
        <v>6</v>
      </c>
      <c r="K37" s="64">
        <v>3</v>
      </c>
      <c r="L37" s="64"/>
      <c r="M37" s="64">
        <v>1</v>
      </c>
      <c r="N37" s="64">
        <v>5</v>
      </c>
      <c r="O37" s="64"/>
      <c r="P37" s="64"/>
      <c r="Q37" s="64"/>
      <c r="R37" s="64"/>
      <c r="S37" s="64"/>
      <c r="T37" s="64"/>
      <c r="U37" s="64"/>
      <c r="V37" s="64">
        <v>0</v>
      </c>
      <c r="W37" s="80" t="s">
        <v>74</v>
      </c>
    </row>
    <row r="38" spans="1:23" ht="25.5">
      <c r="A38" s="40" t="s">
        <v>73</v>
      </c>
      <c r="B38" s="64" t="s">
        <v>53</v>
      </c>
      <c r="C38" s="64"/>
      <c r="D38" s="64" t="s">
        <v>21</v>
      </c>
      <c r="E38" s="64"/>
      <c r="F38" s="64"/>
      <c r="G38" s="64"/>
      <c r="H38" s="64" t="s">
        <v>21</v>
      </c>
      <c r="I38" s="64">
        <v>0</v>
      </c>
      <c r="J38" s="64"/>
      <c r="K38" s="64"/>
      <c r="L38" s="64"/>
      <c r="M38" s="64"/>
      <c r="N38" s="64"/>
      <c r="O38" s="64"/>
      <c r="P38" s="64"/>
      <c r="Q38" s="64"/>
      <c r="R38" s="64"/>
      <c r="S38" s="64"/>
      <c r="T38" s="64"/>
      <c r="U38" s="64"/>
      <c r="V38" s="64">
        <v>42</v>
      </c>
      <c r="W38" s="80" t="s">
        <v>74</v>
      </c>
    </row>
    <row r="39" spans="1:23" ht="25.5">
      <c r="A39" s="40" t="s">
        <v>80</v>
      </c>
      <c r="B39" s="65" t="s">
        <v>26</v>
      </c>
      <c r="C39" s="65" t="s">
        <v>21</v>
      </c>
      <c r="D39" s="65"/>
      <c r="E39" s="65"/>
      <c r="F39" s="65"/>
      <c r="G39" s="65"/>
      <c r="H39" s="65" t="s">
        <v>21</v>
      </c>
      <c r="I39" s="65">
        <v>0</v>
      </c>
      <c r="J39" s="65"/>
      <c r="K39" s="65"/>
      <c r="L39" s="65"/>
      <c r="M39" s="65"/>
      <c r="N39" s="65"/>
      <c r="O39" s="65"/>
      <c r="P39" s="65"/>
      <c r="Q39" s="65"/>
      <c r="R39" s="65"/>
      <c r="S39" s="65"/>
      <c r="T39" s="65"/>
      <c r="U39" s="65"/>
      <c r="V39" s="65">
        <v>91</v>
      </c>
      <c r="W39" s="65"/>
    </row>
    <row r="41" spans="1:23">
      <c r="C41" s="48">
        <v>4</v>
      </c>
      <c r="D41" s="48">
        <v>26</v>
      </c>
      <c r="E41" s="48">
        <v>10</v>
      </c>
      <c r="F41" s="48">
        <v>8</v>
      </c>
      <c r="G41" s="48">
        <v>10</v>
      </c>
      <c r="H41" s="48">
        <f>40-18</f>
        <v>22</v>
      </c>
      <c r="I41" s="48">
        <f>SUM(I7:I39)</f>
        <v>370</v>
      </c>
      <c r="J41" s="48">
        <f t="shared" ref="J41:Q41" si="0">SUM(J7:J39)</f>
        <v>309</v>
      </c>
      <c r="K41" s="48">
        <f t="shared" si="0"/>
        <v>61</v>
      </c>
      <c r="L41" s="48">
        <f t="shared" si="0"/>
        <v>0</v>
      </c>
      <c r="M41" s="48">
        <f t="shared" si="0"/>
        <v>36</v>
      </c>
      <c r="N41" s="48">
        <f t="shared" si="0"/>
        <v>122</v>
      </c>
      <c r="O41" s="48">
        <f t="shared" si="0"/>
        <v>56</v>
      </c>
      <c r="P41" s="48">
        <f t="shared" si="0"/>
        <v>8</v>
      </c>
      <c r="Q41" s="48">
        <f t="shared" si="0"/>
        <v>99</v>
      </c>
      <c r="S41" s="48">
        <f>SUM(S7:S39)</f>
        <v>292.89999999999998</v>
      </c>
      <c r="T41" s="48">
        <f>SUM(T7:T39)</f>
        <v>469.27</v>
      </c>
    </row>
    <row r="42" spans="1:23">
      <c r="S42" s="48">
        <v>6</v>
      </c>
      <c r="T42" s="48">
        <v>8</v>
      </c>
    </row>
    <row r="43" spans="1:23">
      <c r="S43" s="48">
        <f>+S41/S42</f>
        <v>48.816666666666663</v>
      </c>
      <c r="T43" s="48">
        <f>+T41/T42</f>
        <v>58.658749999999998</v>
      </c>
    </row>
  </sheetData>
  <mergeCells count="10">
    <mergeCell ref="W5:W6"/>
    <mergeCell ref="I4:Q4"/>
    <mergeCell ref="R4:V4"/>
    <mergeCell ref="A5:A6"/>
    <mergeCell ref="C5:E5"/>
    <mergeCell ref="F5:H5"/>
    <mergeCell ref="I5:I6"/>
    <mergeCell ref="J5:L5"/>
    <mergeCell ref="M5:P5"/>
    <mergeCell ref="R5:V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sheetPr>
    <tabColor rgb="FFFFC000"/>
  </sheetPr>
  <dimension ref="A1:W25"/>
  <sheetViews>
    <sheetView zoomScale="90" zoomScaleNormal="90" workbookViewId="0">
      <pane xSplit="1" ySplit="6" topLeftCell="R9" activePane="bottomRight" state="frozen"/>
      <selection pane="topRight" activeCell="B1" sqref="B1"/>
      <selection pane="bottomLeft" activeCell="A7" sqref="A7"/>
      <selection pane="bottomRight" activeCell="S16" sqref="S16:T16"/>
    </sheetView>
  </sheetViews>
  <sheetFormatPr baseColWidth="10" defaultRowHeight="15"/>
  <cols>
    <col min="1" max="1" width="30.5703125" customWidth="1"/>
    <col min="2" max="2" width="8.85546875" customWidth="1"/>
    <col min="3" max="3" width="5.28515625" customWidth="1"/>
    <col min="4" max="4" width="5.140625" customWidth="1"/>
    <col min="5" max="5" width="5" customWidth="1"/>
    <col min="6" max="6" width="6.5703125" customWidth="1"/>
    <col min="7" max="7" width="6.85546875" customWidth="1"/>
    <col min="8" max="8" width="13.85546875" customWidth="1"/>
    <col min="9" max="9" width="12.28515625" customWidth="1"/>
    <col min="10" max="10" width="4.7109375" customWidth="1"/>
    <col min="11" max="11" width="5.140625" customWidth="1"/>
    <col min="12" max="12" width="5.5703125" customWidth="1"/>
    <col min="13" max="13" width="5.140625" customWidth="1"/>
    <col min="14" max="14" width="5.5703125" customWidth="1"/>
    <col min="15" max="15" width="5.28515625" customWidth="1"/>
    <col min="16" max="16" width="6" customWidth="1"/>
    <col min="17" max="17" width="12.5703125" customWidth="1"/>
    <col min="18" max="18" width="17.85546875" customWidth="1"/>
    <col min="19" max="19" width="8.85546875" customWidth="1"/>
    <col min="20" max="20" width="7.5703125" customWidth="1"/>
    <col min="21" max="21" width="8.7109375" customWidth="1"/>
    <col min="22" max="22" width="9.5703125" customWidth="1"/>
    <col min="23" max="23" width="27.42578125" customWidth="1"/>
  </cols>
  <sheetData>
    <row r="1" spans="1:23" ht="19.5" customHeight="1">
      <c r="A1" s="3" t="s">
        <v>20</v>
      </c>
      <c r="B1" s="3"/>
      <c r="C1" s="4"/>
      <c r="D1" s="4"/>
      <c r="E1" s="4"/>
      <c r="F1" s="4"/>
      <c r="G1" s="4"/>
      <c r="H1" s="4"/>
      <c r="I1" s="4"/>
      <c r="J1" s="4"/>
      <c r="K1" s="4"/>
      <c r="L1" s="4"/>
      <c r="M1" s="4"/>
      <c r="N1" s="4"/>
      <c r="O1" s="4"/>
      <c r="P1" s="4"/>
      <c r="Q1" s="4"/>
      <c r="R1" s="4"/>
      <c r="S1" s="4"/>
      <c r="T1" s="4"/>
      <c r="U1" s="4"/>
      <c r="V1" s="4"/>
    </row>
    <row r="2" spans="1:23" ht="15.75" customHeight="1">
      <c r="A2" s="3"/>
      <c r="B2" s="3"/>
      <c r="C2" s="4"/>
      <c r="D2" s="4"/>
      <c r="E2" s="4"/>
      <c r="F2" s="4"/>
      <c r="G2" s="4"/>
      <c r="H2" s="4"/>
      <c r="I2" s="4"/>
      <c r="J2" s="4"/>
      <c r="K2" s="4"/>
      <c r="L2" s="4"/>
      <c r="M2" s="4"/>
      <c r="N2" s="4"/>
      <c r="O2" s="4"/>
      <c r="P2" s="4"/>
      <c r="Q2" s="4"/>
      <c r="R2" s="4"/>
      <c r="S2" s="4"/>
      <c r="T2" s="4"/>
      <c r="U2" s="4"/>
      <c r="V2" s="4"/>
    </row>
    <row r="3" spans="1:23" ht="20.25" customHeight="1">
      <c r="A3" s="5" t="s">
        <v>32</v>
      </c>
      <c r="B3" s="5"/>
      <c r="C3" s="6"/>
      <c r="D3" s="6"/>
      <c r="E3" s="6"/>
      <c r="F3" s="6"/>
      <c r="G3" s="6"/>
      <c r="H3" s="6"/>
      <c r="I3" s="6"/>
      <c r="J3" s="4"/>
      <c r="K3" s="4"/>
      <c r="L3" s="4"/>
      <c r="M3" s="4"/>
      <c r="N3" s="4"/>
      <c r="O3" s="4"/>
      <c r="P3" s="4"/>
      <c r="Q3" s="4"/>
      <c r="R3" s="4"/>
      <c r="S3" s="4"/>
      <c r="T3" s="4"/>
      <c r="U3" s="4"/>
      <c r="V3" s="4"/>
    </row>
    <row r="4" spans="1:23" ht="26.25" customHeight="1">
      <c r="A4" s="1"/>
      <c r="B4" s="1"/>
      <c r="I4" s="98" t="s">
        <v>9</v>
      </c>
      <c r="J4" s="98"/>
      <c r="K4" s="98"/>
      <c r="L4" s="98"/>
      <c r="M4" s="98"/>
      <c r="N4" s="98"/>
      <c r="O4" s="98"/>
      <c r="P4" s="98"/>
      <c r="Q4" s="98"/>
      <c r="R4" s="99" t="s">
        <v>19</v>
      </c>
      <c r="S4" s="99"/>
      <c r="T4" s="99"/>
      <c r="U4" s="99"/>
      <c r="V4" s="99"/>
      <c r="W4" s="8" t="s">
        <v>23</v>
      </c>
    </row>
    <row r="5" spans="1:23" ht="47.25" customHeight="1">
      <c r="A5" s="100" t="s">
        <v>0</v>
      </c>
      <c r="B5" s="12"/>
      <c r="C5" s="100" t="s">
        <v>4</v>
      </c>
      <c r="D5" s="100"/>
      <c r="E5" s="100"/>
      <c r="F5" s="100" t="s">
        <v>7</v>
      </c>
      <c r="G5" s="100"/>
      <c r="H5" s="100"/>
      <c r="I5" s="101" t="s">
        <v>10</v>
      </c>
      <c r="J5" s="103" t="s">
        <v>15</v>
      </c>
      <c r="K5" s="103"/>
      <c r="L5" s="103"/>
      <c r="M5" s="104" t="s">
        <v>22</v>
      </c>
      <c r="N5" s="105"/>
      <c r="O5" s="105"/>
      <c r="P5" s="106"/>
      <c r="Q5" s="12" t="s">
        <v>17</v>
      </c>
      <c r="R5" s="102" t="s">
        <v>24</v>
      </c>
      <c r="S5" s="102"/>
      <c r="T5" s="102"/>
      <c r="U5" s="102"/>
      <c r="V5" s="102"/>
      <c r="W5" s="97"/>
    </row>
    <row r="6" spans="1:23" ht="82.5">
      <c r="A6" s="100"/>
      <c r="B6" s="12" t="s">
        <v>25</v>
      </c>
      <c r="C6" s="9" t="s">
        <v>1</v>
      </c>
      <c r="D6" s="9" t="s">
        <v>2</v>
      </c>
      <c r="E6" s="9" t="s">
        <v>3</v>
      </c>
      <c r="F6" s="9" t="s">
        <v>5</v>
      </c>
      <c r="G6" s="9" t="s">
        <v>6</v>
      </c>
      <c r="H6" s="10" t="s">
        <v>8</v>
      </c>
      <c r="I6" s="102"/>
      <c r="J6" s="9" t="s">
        <v>3</v>
      </c>
      <c r="K6" s="9" t="s">
        <v>2</v>
      </c>
      <c r="L6" s="9" t="s">
        <v>1</v>
      </c>
      <c r="M6" s="9" t="s">
        <v>11</v>
      </c>
      <c r="N6" s="9" t="s">
        <v>12</v>
      </c>
      <c r="O6" s="9" t="s">
        <v>13</v>
      </c>
      <c r="P6" s="9" t="s">
        <v>14</v>
      </c>
      <c r="Q6" s="9" t="s">
        <v>18</v>
      </c>
      <c r="R6" s="7" t="s">
        <v>16</v>
      </c>
      <c r="S6" s="11">
        <v>2003</v>
      </c>
      <c r="T6" s="9">
        <v>2004</v>
      </c>
      <c r="U6" s="9">
        <v>2005</v>
      </c>
      <c r="V6" s="9">
        <v>2006</v>
      </c>
      <c r="W6" s="97"/>
    </row>
    <row r="7" spans="1:23" ht="29.25" customHeight="1">
      <c r="A7" s="40" t="s">
        <v>27</v>
      </c>
      <c r="B7" s="25" t="s">
        <v>26</v>
      </c>
      <c r="C7" s="26"/>
      <c r="D7" s="26" t="s">
        <v>21</v>
      </c>
      <c r="E7" s="26"/>
      <c r="F7" s="26" t="s">
        <v>21</v>
      </c>
      <c r="G7" s="26"/>
      <c r="H7" s="26"/>
      <c r="I7" s="26">
        <v>14</v>
      </c>
      <c r="J7" s="26">
        <v>13</v>
      </c>
      <c r="K7" s="26">
        <v>1</v>
      </c>
      <c r="L7" s="26"/>
      <c r="M7" s="26"/>
      <c r="N7" s="26">
        <v>8</v>
      </c>
      <c r="O7" s="26">
        <v>2</v>
      </c>
      <c r="P7" s="27">
        <v>1</v>
      </c>
      <c r="Q7" s="26">
        <v>6</v>
      </c>
      <c r="R7" s="28"/>
      <c r="S7" s="26">
        <v>84</v>
      </c>
      <c r="T7" s="26">
        <v>93.8</v>
      </c>
      <c r="U7" s="26">
        <v>80.7</v>
      </c>
      <c r="V7" s="25">
        <v>100</v>
      </c>
      <c r="W7" s="29"/>
    </row>
    <row r="8" spans="1:23" ht="24.75" customHeight="1">
      <c r="A8" s="40" t="s">
        <v>28</v>
      </c>
      <c r="B8" s="25" t="s">
        <v>26</v>
      </c>
      <c r="C8" s="26"/>
      <c r="D8" s="26" t="s">
        <v>21</v>
      </c>
      <c r="E8" s="26"/>
      <c r="F8" s="26" t="s">
        <v>21</v>
      </c>
      <c r="G8" s="26"/>
      <c r="H8" s="26"/>
      <c r="I8" s="26">
        <v>18</v>
      </c>
      <c r="J8" s="26">
        <v>16</v>
      </c>
      <c r="K8" s="26">
        <v>2</v>
      </c>
      <c r="L8" s="26"/>
      <c r="M8" s="26">
        <v>3</v>
      </c>
      <c r="N8" s="26">
        <v>8</v>
      </c>
      <c r="O8" s="26">
        <v>1</v>
      </c>
      <c r="P8" s="27"/>
      <c r="Q8" s="26">
        <v>3</v>
      </c>
      <c r="R8" s="28"/>
      <c r="S8" s="26">
        <v>47.3</v>
      </c>
      <c r="T8" s="26">
        <v>69.2</v>
      </c>
      <c r="U8" s="26">
        <v>86.6</v>
      </c>
      <c r="V8" s="25">
        <v>81.8</v>
      </c>
      <c r="W8" s="31"/>
    </row>
    <row r="9" spans="1:23" ht="21.75" customHeight="1">
      <c r="A9" s="40" t="s">
        <v>29</v>
      </c>
      <c r="B9" s="25" t="s">
        <v>26</v>
      </c>
      <c r="C9" s="26"/>
      <c r="D9" s="26"/>
      <c r="E9" s="26" t="s">
        <v>21</v>
      </c>
      <c r="F9" s="26" t="s">
        <v>21</v>
      </c>
      <c r="G9" s="26"/>
      <c r="H9" s="26"/>
      <c r="I9" s="26">
        <v>17</v>
      </c>
      <c r="J9" s="26">
        <v>17</v>
      </c>
      <c r="K9" s="26"/>
      <c r="L9" s="26"/>
      <c r="M9" s="26">
        <v>3</v>
      </c>
      <c r="N9" s="26">
        <v>9</v>
      </c>
      <c r="O9" s="26">
        <v>1</v>
      </c>
      <c r="P9" s="26"/>
      <c r="Q9" s="26">
        <v>3</v>
      </c>
      <c r="R9" s="28"/>
      <c r="S9" s="26">
        <v>100</v>
      </c>
      <c r="T9" s="26">
        <v>100</v>
      </c>
      <c r="U9" s="26">
        <v>50</v>
      </c>
      <c r="V9" s="25"/>
      <c r="W9" s="32"/>
    </row>
    <row r="10" spans="1:23" ht="22.5" customHeight="1">
      <c r="A10" s="40" t="s">
        <v>30</v>
      </c>
      <c r="B10" s="25" t="s">
        <v>33</v>
      </c>
      <c r="C10" s="26"/>
      <c r="D10" s="26" t="s">
        <v>21</v>
      </c>
      <c r="E10" s="26"/>
      <c r="F10" s="26"/>
      <c r="G10" s="26" t="s">
        <v>21</v>
      </c>
      <c r="H10" s="26"/>
      <c r="I10" s="26">
        <v>16</v>
      </c>
      <c r="J10" s="26">
        <v>16</v>
      </c>
      <c r="K10" s="26"/>
      <c r="L10" s="26"/>
      <c r="M10" s="26">
        <v>3</v>
      </c>
      <c r="N10" s="26">
        <v>9</v>
      </c>
      <c r="O10" s="26">
        <v>1</v>
      </c>
      <c r="P10" s="26"/>
      <c r="Q10" s="26">
        <v>5</v>
      </c>
      <c r="R10" s="28"/>
      <c r="S10" s="26" t="s">
        <v>106</v>
      </c>
      <c r="T10" s="26" t="s">
        <v>106</v>
      </c>
      <c r="U10" s="26" t="s">
        <v>106</v>
      </c>
      <c r="V10" s="25" t="s">
        <v>106</v>
      </c>
      <c r="W10" s="85" t="s">
        <v>76</v>
      </c>
    </row>
    <row r="11" spans="1:23" ht="25.5">
      <c r="A11" s="40" t="s">
        <v>31</v>
      </c>
      <c r="B11" s="25" t="s">
        <v>33</v>
      </c>
      <c r="C11" s="26"/>
      <c r="D11" s="26" t="s">
        <v>21</v>
      </c>
      <c r="E11" s="26"/>
      <c r="F11" s="26"/>
      <c r="G11" s="26" t="s">
        <v>21</v>
      </c>
      <c r="H11" s="26"/>
      <c r="I11" s="26">
        <v>10</v>
      </c>
      <c r="J11" s="26">
        <v>9</v>
      </c>
      <c r="K11" s="26">
        <v>1</v>
      </c>
      <c r="L11" s="26"/>
      <c r="M11" s="26"/>
      <c r="N11" s="26">
        <v>5</v>
      </c>
      <c r="O11" s="26">
        <v>1</v>
      </c>
      <c r="P11" s="26"/>
      <c r="Q11" s="26">
        <v>3</v>
      </c>
      <c r="R11" s="28"/>
      <c r="S11" s="26"/>
      <c r="T11" s="26"/>
      <c r="U11" s="26"/>
      <c r="V11" s="25">
        <v>50</v>
      </c>
      <c r="W11" s="32"/>
    </row>
    <row r="12" spans="1:23" ht="33" customHeight="1">
      <c r="A12" s="40" t="s">
        <v>34</v>
      </c>
      <c r="B12" s="25" t="s">
        <v>33</v>
      </c>
      <c r="C12" s="26"/>
      <c r="D12" s="26" t="s">
        <v>21</v>
      </c>
      <c r="E12" s="26"/>
      <c r="F12" s="26"/>
      <c r="G12" s="26"/>
      <c r="H12" s="26" t="s">
        <v>21</v>
      </c>
      <c r="I12" s="26" t="s">
        <v>106</v>
      </c>
      <c r="J12" s="26"/>
      <c r="K12" s="26"/>
      <c r="L12" s="26"/>
      <c r="M12" s="26"/>
      <c r="N12" s="26"/>
      <c r="O12" s="26"/>
      <c r="P12" s="26"/>
      <c r="Q12" s="26"/>
      <c r="R12" s="28"/>
      <c r="S12" s="26" t="s">
        <v>115</v>
      </c>
      <c r="T12" s="26" t="s">
        <v>115</v>
      </c>
      <c r="U12" s="26" t="s">
        <v>115</v>
      </c>
      <c r="V12" s="25" t="s">
        <v>115</v>
      </c>
      <c r="W12" s="34" t="s">
        <v>89</v>
      </c>
    </row>
    <row r="13" spans="1:23" ht="21" customHeight="1">
      <c r="A13" s="40" t="s">
        <v>75</v>
      </c>
      <c r="B13" s="25" t="s">
        <v>33</v>
      </c>
      <c r="C13" s="67"/>
      <c r="D13" s="26" t="s">
        <v>21</v>
      </c>
      <c r="E13" s="67"/>
      <c r="F13" s="67"/>
      <c r="G13" s="67"/>
      <c r="H13" s="26" t="s">
        <v>21</v>
      </c>
      <c r="I13" s="67" t="s">
        <v>106</v>
      </c>
      <c r="J13" s="67"/>
      <c r="K13" s="67"/>
      <c r="L13" s="67"/>
      <c r="M13" s="67"/>
      <c r="N13" s="67"/>
      <c r="O13" s="67"/>
      <c r="P13" s="67"/>
      <c r="Q13" s="67"/>
      <c r="R13" s="68"/>
      <c r="S13" s="67" t="s">
        <v>115</v>
      </c>
      <c r="T13" s="67" t="s">
        <v>115</v>
      </c>
      <c r="U13" s="67" t="s">
        <v>115</v>
      </c>
      <c r="V13" s="69" t="s">
        <v>115</v>
      </c>
      <c r="W13" s="66" t="s">
        <v>112</v>
      </c>
    </row>
    <row r="14" spans="1:23" ht="16.5">
      <c r="A14" s="15"/>
      <c r="B14" s="16"/>
      <c r="C14" s="17">
        <v>0</v>
      </c>
      <c r="D14" s="17">
        <f>6+1</f>
        <v>7</v>
      </c>
      <c r="E14" s="17">
        <v>1</v>
      </c>
      <c r="F14" s="17">
        <v>3</v>
      </c>
      <c r="G14" s="17">
        <v>2</v>
      </c>
      <c r="H14" s="17">
        <f>2+1</f>
        <v>3</v>
      </c>
      <c r="I14" s="17">
        <f>SUM(I7:I13)</f>
        <v>75</v>
      </c>
      <c r="J14" s="17">
        <f t="shared" ref="J14:K14" si="0">SUM(J7:J13)</f>
        <v>71</v>
      </c>
      <c r="K14" s="17">
        <f t="shared" si="0"/>
        <v>4</v>
      </c>
      <c r="L14" s="17">
        <f t="shared" ref="L14" si="1">SUM(L7:L13)</f>
        <v>0</v>
      </c>
      <c r="M14" s="17">
        <f t="shared" ref="M14" si="2">SUM(M7:M13)</f>
        <v>9</v>
      </c>
      <c r="N14" s="17">
        <f t="shared" ref="N14" si="3">SUM(N7:N13)</f>
        <v>39</v>
      </c>
      <c r="O14" s="17">
        <f t="shared" ref="O14" si="4">SUM(O7:O13)</f>
        <v>6</v>
      </c>
      <c r="P14" s="17">
        <f t="shared" ref="P14" si="5">SUM(P7:P13)</f>
        <v>1</v>
      </c>
      <c r="Q14" s="17">
        <f t="shared" ref="Q14" si="6">SUM(Q7:Q13)</f>
        <v>20</v>
      </c>
      <c r="R14" s="18"/>
      <c r="S14" s="17"/>
      <c r="T14" s="17"/>
      <c r="U14" s="17"/>
      <c r="V14" s="19"/>
      <c r="W14" s="21"/>
    </row>
    <row r="15" spans="1:23" ht="16.5">
      <c r="A15" s="15"/>
      <c r="B15" s="16"/>
      <c r="C15" s="17"/>
      <c r="D15" s="17"/>
      <c r="E15" s="17"/>
      <c r="F15" s="17"/>
      <c r="G15" s="17"/>
      <c r="H15" s="17"/>
      <c r="I15" s="17"/>
      <c r="J15" s="17"/>
      <c r="K15" s="17"/>
      <c r="L15" s="17"/>
      <c r="M15" s="17"/>
      <c r="N15" s="17"/>
      <c r="O15" s="17"/>
      <c r="P15" s="22"/>
      <c r="Q15" s="17"/>
      <c r="R15" s="18"/>
      <c r="S15" s="17">
        <f>+S7+S8+S9</f>
        <v>231.3</v>
      </c>
      <c r="T15" s="17">
        <f t="shared" ref="T15:V15" si="7">+T7+T8+T9</f>
        <v>263</v>
      </c>
      <c r="U15" s="17">
        <f t="shared" si="7"/>
        <v>217.3</v>
      </c>
      <c r="V15" s="17">
        <f t="shared" si="7"/>
        <v>181.8</v>
      </c>
      <c r="W15" s="20"/>
    </row>
    <row r="16" spans="1:23" ht="14.1" customHeight="1">
      <c r="A16" s="15"/>
      <c r="B16" s="16"/>
      <c r="C16" s="17"/>
      <c r="D16" s="17"/>
      <c r="E16" s="17"/>
      <c r="F16" s="17"/>
      <c r="G16" s="17"/>
      <c r="H16" s="17"/>
      <c r="I16" s="17"/>
      <c r="J16" s="17"/>
      <c r="K16" s="17"/>
      <c r="L16" s="17"/>
      <c r="M16" s="17"/>
      <c r="N16" s="17"/>
      <c r="O16" s="17"/>
      <c r="P16" s="22"/>
      <c r="Q16" s="76"/>
      <c r="R16" s="86"/>
      <c r="S16" s="17">
        <f>+S15/3</f>
        <v>77.100000000000009</v>
      </c>
      <c r="T16" s="17">
        <f>+T15/3</f>
        <v>87.666666666666671</v>
      </c>
      <c r="U16" s="17"/>
      <c r="V16" s="19"/>
      <c r="W16" s="20"/>
    </row>
    <row r="17" spans="1:23" ht="29.25" customHeight="1">
      <c r="A17" s="15"/>
      <c r="B17" s="16"/>
      <c r="C17" s="17"/>
      <c r="D17" s="17"/>
      <c r="E17" s="17"/>
      <c r="F17" s="17"/>
      <c r="G17" s="17"/>
      <c r="H17" s="17"/>
      <c r="I17" s="17"/>
      <c r="J17" s="17"/>
      <c r="K17" s="17"/>
      <c r="L17" s="17"/>
      <c r="M17" s="17"/>
      <c r="N17" s="17"/>
      <c r="O17" s="17"/>
      <c r="P17" s="22"/>
      <c r="Q17" s="17"/>
      <c r="R17" s="18"/>
      <c r="S17" s="17"/>
      <c r="T17" s="17"/>
      <c r="U17" s="17"/>
      <c r="V17" s="19"/>
      <c r="W17" s="16"/>
    </row>
    <row r="18" spans="1:23" ht="66.75" customHeight="1">
      <c r="A18" s="15"/>
      <c r="B18" s="16"/>
      <c r="C18" s="17"/>
      <c r="D18" s="17"/>
      <c r="E18" s="17"/>
      <c r="F18" s="17"/>
      <c r="G18" s="17"/>
      <c r="H18" s="17"/>
      <c r="I18" s="17"/>
      <c r="J18" s="17"/>
      <c r="K18" s="17"/>
      <c r="L18" s="17"/>
      <c r="M18" s="17"/>
      <c r="N18" s="17"/>
      <c r="O18" s="17"/>
      <c r="P18" s="22"/>
      <c r="Q18" s="17"/>
      <c r="R18" s="18"/>
      <c r="S18" s="17"/>
      <c r="T18" s="17"/>
      <c r="U18" s="17"/>
      <c r="V18" s="19"/>
      <c r="W18" s="23"/>
    </row>
    <row r="19" spans="1:23" ht="35.25" customHeight="1">
      <c r="A19" s="15"/>
      <c r="B19" s="16"/>
      <c r="C19" s="17"/>
      <c r="D19" s="17"/>
      <c r="E19" s="17"/>
      <c r="F19" s="17"/>
      <c r="G19" s="17"/>
      <c r="H19" s="17"/>
      <c r="I19" s="17"/>
      <c r="J19" s="17"/>
      <c r="K19" s="17"/>
      <c r="L19" s="17"/>
      <c r="M19" s="17"/>
      <c r="N19" s="17"/>
      <c r="O19" s="17"/>
      <c r="P19" s="17"/>
      <c r="Q19" s="17"/>
      <c r="R19" s="18"/>
      <c r="S19" s="17"/>
      <c r="T19" s="17"/>
      <c r="U19" s="17"/>
      <c r="V19" s="19"/>
      <c r="W19" s="20"/>
    </row>
    <row r="20" spans="1:23" ht="25.5" customHeight="1">
      <c r="A20" s="15"/>
      <c r="B20" s="16"/>
      <c r="C20" s="17"/>
      <c r="D20" s="17"/>
      <c r="E20" s="17"/>
      <c r="F20" s="17"/>
      <c r="G20" s="17"/>
      <c r="H20" s="17"/>
      <c r="I20" s="17"/>
      <c r="J20" s="17"/>
      <c r="K20" s="17"/>
      <c r="L20" s="17"/>
      <c r="M20" s="17"/>
      <c r="N20" s="17"/>
      <c r="O20" s="17"/>
      <c r="P20" s="22"/>
      <c r="Q20" s="17"/>
      <c r="R20" s="18"/>
      <c r="S20" s="17"/>
      <c r="T20" s="17"/>
      <c r="U20" s="17"/>
      <c r="V20" s="19"/>
      <c r="W20" s="20"/>
    </row>
    <row r="21" spans="1:23" ht="51" customHeight="1">
      <c r="A21" s="15"/>
      <c r="B21" s="16"/>
      <c r="C21" s="17"/>
      <c r="D21" s="17"/>
      <c r="E21" s="17"/>
      <c r="F21" s="17"/>
      <c r="G21" s="17"/>
      <c r="H21" s="17"/>
      <c r="I21" s="17"/>
      <c r="J21" s="17"/>
      <c r="K21" s="17"/>
      <c r="L21" s="17"/>
      <c r="M21" s="17"/>
      <c r="N21" s="17"/>
      <c r="O21" s="17"/>
      <c r="P21" s="22"/>
      <c r="Q21" s="17"/>
      <c r="R21" s="18"/>
      <c r="S21" s="17"/>
      <c r="T21" s="17"/>
      <c r="U21" s="17"/>
      <c r="V21" s="19"/>
      <c r="W21" s="23"/>
    </row>
    <row r="22" spans="1:23" ht="16.5">
      <c r="A22" s="15"/>
      <c r="B22" s="16"/>
      <c r="C22" s="17"/>
      <c r="D22" s="17"/>
      <c r="E22" s="17"/>
      <c r="F22" s="17"/>
      <c r="G22" s="17"/>
      <c r="H22" s="17"/>
      <c r="I22" s="17"/>
      <c r="J22" s="17"/>
      <c r="K22" s="17"/>
      <c r="L22" s="17"/>
      <c r="M22" s="17"/>
      <c r="N22" s="17"/>
      <c r="O22" s="17"/>
      <c r="P22" s="17"/>
      <c r="Q22" s="17"/>
      <c r="R22" s="18"/>
      <c r="S22" s="17"/>
      <c r="T22" s="17"/>
      <c r="U22" s="17"/>
      <c r="V22" s="19"/>
      <c r="W22" s="20"/>
    </row>
    <row r="23" spans="1:23" ht="54" customHeight="1">
      <c r="A23" s="24"/>
      <c r="B23" s="16"/>
      <c r="C23" s="17"/>
      <c r="D23" s="17"/>
      <c r="E23" s="17"/>
      <c r="F23" s="17"/>
      <c r="G23" s="17"/>
      <c r="H23" s="17"/>
      <c r="I23" s="17"/>
      <c r="J23" s="17"/>
      <c r="K23" s="17"/>
      <c r="L23" s="17"/>
      <c r="M23" s="17"/>
      <c r="N23" s="17"/>
      <c r="O23" s="17"/>
      <c r="P23" s="22"/>
      <c r="Q23" s="17"/>
      <c r="R23" s="18"/>
      <c r="S23" s="17"/>
      <c r="T23" s="17"/>
      <c r="U23" s="17"/>
      <c r="V23" s="19"/>
      <c r="W23" s="23"/>
    </row>
    <row r="24" spans="1:23" ht="16.5">
      <c r="A24" s="2"/>
      <c r="B24" s="2"/>
      <c r="C24" s="2"/>
      <c r="D24" s="2"/>
      <c r="E24" s="2"/>
      <c r="F24" s="2"/>
      <c r="G24" s="2"/>
      <c r="H24" s="2"/>
      <c r="I24" s="2"/>
      <c r="J24" s="2"/>
      <c r="K24" s="2"/>
      <c r="L24" s="2"/>
      <c r="M24" s="2"/>
      <c r="N24" s="2"/>
      <c r="O24" s="2"/>
    </row>
    <row r="25" spans="1:23" ht="16.5">
      <c r="A25" s="2"/>
      <c r="B25" s="2"/>
      <c r="C25" s="2"/>
      <c r="D25" s="2"/>
      <c r="E25" s="2"/>
      <c r="F25" s="2"/>
      <c r="G25" s="2"/>
      <c r="H25" s="2"/>
      <c r="I25" s="2"/>
      <c r="J25" s="2"/>
      <c r="K25" s="2"/>
      <c r="L25" s="2"/>
      <c r="M25" s="2"/>
      <c r="N25" s="2"/>
      <c r="O25" s="2"/>
    </row>
  </sheetData>
  <mergeCells count="10">
    <mergeCell ref="W5:W6"/>
    <mergeCell ref="I4:Q4"/>
    <mergeCell ref="R4:V4"/>
    <mergeCell ref="A5:A6"/>
    <mergeCell ref="C5:E5"/>
    <mergeCell ref="F5:H5"/>
    <mergeCell ref="I5:I6"/>
    <mergeCell ref="J5:L5"/>
    <mergeCell ref="M5:P5"/>
    <mergeCell ref="R5:V5"/>
  </mergeCell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sheetPr codeName="Hoja3"/>
  <dimension ref="A1:W30"/>
  <sheetViews>
    <sheetView zoomScaleNormal="100" workbookViewId="0">
      <pane xSplit="1" ySplit="6" topLeftCell="Q25" activePane="bottomRight" state="frozen"/>
      <selection pane="topRight" activeCell="B1" sqref="B1"/>
      <selection pane="bottomLeft" activeCell="A7" sqref="A7"/>
      <selection pane="bottomRight" activeCell="S30" sqref="S30:T30"/>
    </sheetView>
  </sheetViews>
  <sheetFormatPr baseColWidth="10" defaultRowHeight="15"/>
  <cols>
    <col min="1" max="1" width="30.5703125" customWidth="1"/>
    <col min="2" max="2" width="8.85546875" customWidth="1"/>
    <col min="3" max="3" width="5.28515625" customWidth="1"/>
    <col min="4" max="4" width="5.140625" customWidth="1"/>
    <col min="5" max="5" width="5" customWidth="1"/>
    <col min="6" max="6" width="6.5703125" customWidth="1"/>
    <col min="7" max="7" width="6.85546875" customWidth="1"/>
    <col min="8" max="8" width="13.85546875" customWidth="1"/>
    <col min="9" max="9" width="12.28515625" customWidth="1"/>
    <col min="10" max="10" width="4.7109375" customWidth="1"/>
    <col min="11" max="11" width="5.140625" customWidth="1"/>
    <col min="12" max="12" width="5.5703125" customWidth="1"/>
    <col min="13" max="13" width="5.140625" customWidth="1"/>
    <col min="14" max="14" width="5.5703125" customWidth="1"/>
    <col min="15" max="15" width="5.28515625" customWidth="1"/>
    <col min="16" max="16" width="6" customWidth="1"/>
    <col min="17" max="17" width="12.5703125" customWidth="1"/>
    <col min="18" max="18" width="17.85546875" customWidth="1"/>
    <col min="19" max="19" width="8.85546875" customWidth="1"/>
    <col min="20" max="20" width="7.5703125" customWidth="1"/>
    <col min="21" max="21" width="8.7109375" customWidth="1"/>
    <col min="22" max="22" width="9.5703125" customWidth="1"/>
    <col min="23" max="23" width="27.42578125" customWidth="1"/>
  </cols>
  <sheetData>
    <row r="1" spans="1:23" ht="19.5" customHeight="1">
      <c r="A1" s="3" t="s">
        <v>20</v>
      </c>
      <c r="B1" s="3"/>
      <c r="C1" s="4"/>
      <c r="D1" s="4"/>
      <c r="E1" s="4"/>
      <c r="F1" s="4"/>
      <c r="G1" s="4"/>
      <c r="H1" s="4"/>
      <c r="I1" s="4"/>
      <c r="J1" s="4"/>
      <c r="K1" s="4"/>
      <c r="L1" s="4"/>
      <c r="M1" s="4"/>
      <c r="N1" s="4"/>
      <c r="O1" s="4"/>
      <c r="P1" s="4"/>
      <c r="Q1" s="4"/>
      <c r="R1" s="4"/>
      <c r="S1" s="4"/>
      <c r="T1" s="4"/>
      <c r="U1" s="4"/>
      <c r="V1" s="4"/>
    </row>
    <row r="2" spans="1:23" ht="15.75" customHeight="1">
      <c r="A2" s="3"/>
      <c r="B2" s="3"/>
      <c r="C2" s="4"/>
      <c r="D2" s="4"/>
      <c r="E2" s="4"/>
      <c r="F2" s="4"/>
      <c r="G2" s="4"/>
      <c r="H2" s="4"/>
      <c r="I2" s="4"/>
      <c r="J2" s="4"/>
      <c r="K2" s="4"/>
      <c r="L2" s="4"/>
      <c r="M2" s="4"/>
      <c r="N2" s="4"/>
      <c r="O2" s="4"/>
      <c r="P2" s="4"/>
      <c r="Q2" s="4"/>
      <c r="R2" s="4"/>
      <c r="S2" s="4"/>
      <c r="T2" s="4"/>
      <c r="U2" s="4"/>
      <c r="V2" s="4"/>
    </row>
    <row r="3" spans="1:23" ht="20.25" customHeight="1">
      <c r="A3" s="5" t="s">
        <v>78</v>
      </c>
      <c r="B3" s="5"/>
      <c r="C3" s="6"/>
      <c r="D3" s="6"/>
      <c r="E3" s="6"/>
      <c r="F3" s="6"/>
      <c r="G3" s="6"/>
      <c r="H3" s="6"/>
      <c r="I3" s="6"/>
      <c r="J3" s="4"/>
      <c r="K3" s="4"/>
      <c r="L3" s="4"/>
      <c r="M3" s="4"/>
      <c r="N3" s="4"/>
      <c r="O3" s="4"/>
      <c r="P3" s="4"/>
      <c r="Q3" s="4"/>
      <c r="R3" s="4"/>
      <c r="S3" s="4"/>
      <c r="T3" s="4"/>
      <c r="U3" s="4"/>
      <c r="V3" s="4"/>
    </row>
    <row r="4" spans="1:23" ht="26.25" customHeight="1">
      <c r="A4" s="1"/>
      <c r="B4" s="1"/>
      <c r="I4" s="98" t="s">
        <v>9</v>
      </c>
      <c r="J4" s="98"/>
      <c r="K4" s="98"/>
      <c r="L4" s="98"/>
      <c r="M4" s="98"/>
      <c r="N4" s="98"/>
      <c r="O4" s="98"/>
      <c r="P4" s="98"/>
      <c r="Q4" s="98"/>
      <c r="R4" s="99" t="s">
        <v>19</v>
      </c>
      <c r="S4" s="99"/>
      <c r="T4" s="99"/>
      <c r="U4" s="99"/>
      <c r="V4" s="99"/>
      <c r="W4" s="13" t="s">
        <v>23</v>
      </c>
    </row>
    <row r="5" spans="1:23" ht="47.25" customHeight="1">
      <c r="A5" s="100" t="s">
        <v>0</v>
      </c>
      <c r="B5" s="14"/>
      <c r="C5" s="100" t="s">
        <v>4</v>
      </c>
      <c r="D5" s="100"/>
      <c r="E5" s="100"/>
      <c r="F5" s="100" t="s">
        <v>7</v>
      </c>
      <c r="G5" s="100"/>
      <c r="H5" s="100"/>
      <c r="I5" s="101" t="s">
        <v>10</v>
      </c>
      <c r="J5" s="103" t="s">
        <v>15</v>
      </c>
      <c r="K5" s="103"/>
      <c r="L5" s="103"/>
      <c r="M5" s="104" t="s">
        <v>22</v>
      </c>
      <c r="N5" s="105"/>
      <c r="O5" s="105"/>
      <c r="P5" s="106"/>
      <c r="Q5" s="14" t="s">
        <v>17</v>
      </c>
      <c r="R5" s="102" t="s">
        <v>24</v>
      </c>
      <c r="S5" s="102"/>
      <c r="T5" s="102"/>
      <c r="U5" s="102"/>
      <c r="V5" s="102"/>
      <c r="W5" s="97"/>
    </row>
    <row r="6" spans="1:23" ht="82.5">
      <c r="A6" s="100"/>
      <c r="B6" s="14" t="s">
        <v>25</v>
      </c>
      <c r="C6" s="9" t="s">
        <v>1</v>
      </c>
      <c r="D6" s="9" t="s">
        <v>2</v>
      </c>
      <c r="E6" s="9" t="s">
        <v>3</v>
      </c>
      <c r="F6" s="9" t="s">
        <v>5</v>
      </c>
      <c r="G6" s="9" t="s">
        <v>6</v>
      </c>
      <c r="H6" s="10" t="s">
        <v>8</v>
      </c>
      <c r="I6" s="102"/>
      <c r="J6" s="9" t="s">
        <v>3</v>
      </c>
      <c r="K6" s="9" t="s">
        <v>2</v>
      </c>
      <c r="L6" s="9" t="s">
        <v>1</v>
      </c>
      <c r="M6" s="9" t="s">
        <v>11</v>
      </c>
      <c r="N6" s="9" t="s">
        <v>12</v>
      </c>
      <c r="O6" s="9" t="s">
        <v>13</v>
      </c>
      <c r="P6" s="9" t="s">
        <v>14</v>
      </c>
      <c r="Q6" s="9" t="s">
        <v>18</v>
      </c>
      <c r="R6" s="7" t="s">
        <v>16</v>
      </c>
      <c r="S6" s="11">
        <v>2003</v>
      </c>
      <c r="T6" s="9">
        <v>2004</v>
      </c>
      <c r="U6" s="9">
        <v>2005</v>
      </c>
      <c r="V6" s="9">
        <v>2006</v>
      </c>
      <c r="W6" s="97"/>
    </row>
    <row r="7" spans="1:23" ht="24.75" customHeight="1">
      <c r="A7" s="40" t="s">
        <v>81</v>
      </c>
      <c r="B7" s="25" t="s">
        <v>82</v>
      </c>
      <c r="C7" s="26"/>
      <c r="D7" s="26" t="s">
        <v>21</v>
      </c>
      <c r="E7" s="26"/>
      <c r="F7" s="26" t="s">
        <v>21</v>
      </c>
      <c r="G7" s="26"/>
      <c r="H7" s="26"/>
      <c r="I7" s="26">
        <v>21</v>
      </c>
      <c r="J7" s="26">
        <v>21</v>
      </c>
      <c r="K7" s="26"/>
      <c r="L7" s="26"/>
      <c r="M7" s="26"/>
      <c r="N7" s="26">
        <v>8</v>
      </c>
      <c r="O7" s="26">
        <v>10</v>
      </c>
      <c r="P7" s="27">
        <v>3</v>
      </c>
      <c r="Q7" s="26">
        <v>8</v>
      </c>
      <c r="R7" s="28" t="s">
        <v>21</v>
      </c>
      <c r="S7" s="26">
        <v>87.7</v>
      </c>
      <c r="T7" s="26">
        <v>100</v>
      </c>
      <c r="U7" s="26">
        <v>88.9</v>
      </c>
      <c r="V7" s="25">
        <v>62.5</v>
      </c>
      <c r="W7" s="29"/>
    </row>
    <row r="8" spans="1:23" ht="24" customHeight="1">
      <c r="A8" s="40" t="s">
        <v>83</v>
      </c>
      <c r="B8" s="25" t="s">
        <v>82</v>
      </c>
      <c r="C8" s="26"/>
      <c r="D8" s="26"/>
      <c r="E8" s="26" t="s">
        <v>21</v>
      </c>
      <c r="F8" s="26" t="s">
        <v>21</v>
      </c>
      <c r="G8" s="26"/>
      <c r="H8" s="26"/>
      <c r="I8" s="26">
        <v>22</v>
      </c>
      <c r="J8" s="26">
        <v>21</v>
      </c>
      <c r="K8" s="26">
        <v>1</v>
      </c>
      <c r="L8" s="26"/>
      <c r="M8" s="26"/>
      <c r="N8" s="26">
        <v>9</v>
      </c>
      <c r="O8" s="26">
        <v>10</v>
      </c>
      <c r="P8" s="27">
        <v>3</v>
      </c>
      <c r="Q8" s="26">
        <v>8</v>
      </c>
      <c r="R8" s="28" t="s">
        <v>21</v>
      </c>
      <c r="S8" s="26">
        <v>75</v>
      </c>
      <c r="T8" s="26">
        <v>100</v>
      </c>
      <c r="U8" s="26">
        <v>100</v>
      </c>
      <c r="V8" s="30"/>
      <c r="W8" s="31"/>
    </row>
    <row r="9" spans="1:23" ht="29.25" customHeight="1">
      <c r="A9" s="40" t="s">
        <v>84</v>
      </c>
      <c r="B9" s="25" t="s">
        <v>85</v>
      </c>
      <c r="C9" s="26"/>
      <c r="D9" s="26" t="s">
        <v>21</v>
      </c>
      <c r="E9" s="26"/>
      <c r="F9" s="26" t="s">
        <v>21</v>
      </c>
      <c r="G9" s="26"/>
      <c r="H9" s="26"/>
      <c r="I9" s="26">
        <v>12</v>
      </c>
      <c r="J9" s="26">
        <v>12</v>
      </c>
      <c r="K9" s="26"/>
      <c r="L9" s="26"/>
      <c r="M9" s="26">
        <v>2</v>
      </c>
      <c r="N9" s="26">
        <v>9</v>
      </c>
      <c r="O9" s="26"/>
      <c r="P9" s="26">
        <v>1</v>
      </c>
      <c r="Q9" s="26">
        <v>4</v>
      </c>
      <c r="R9" s="28"/>
      <c r="S9" s="26">
        <v>100</v>
      </c>
      <c r="T9" s="26">
        <v>55.6</v>
      </c>
      <c r="U9" s="26">
        <v>12.5</v>
      </c>
      <c r="V9" s="25">
        <v>25</v>
      </c>
      <c r="W9" s="32"/>
    </row>
    <row r="10" spans="1:23" ht="30" customHeight="1">
      <c r="A10" s="40" t="s">
        <v>86</v>
      </c>
      <c r="B10" s="25" t="s">
        <v>85</v>
      </c>
      <c r="C10" s="26"/>
      <c r="D10" s="26"/>
      <c r="E10" s="26" t="s">
        <v>21</v>
      </c>
      <c r="F10" s="26" t="s">
        <v>21</v>
      </c>
      <c r="G10" s="26"/>
      <c r="H10" s="26"/>
      <c r="I10" s="26">
        <v>12</v>
      </c>
      <c r="J10" s="26">
        <v>12</v>
      </c>
      <c r="K10" s="26"/>
      <c r="L10" s="26"/>
      <c r="M10" s="26">
        <v>2</v>
      </c>
      <c r="N10" s="26">
        <v>9</v>
      </c>
      <c r="O10" s="26"/>
      <c r="P10" s="26">
        <v>1</v>
      </c>
      <c r="Q10" s="26">
        <v>4</v>
      </c>
      <c r="R10" s="28"/>
      <c r="S10" s="26">
        <v>50</v>
      </c>
      <c r="T10" s="26">
        <v>75</v>
      </c>
      <c r="U10" s="26">
        <v>40</v>
      </c>
      <c r="V10" s="25">
        <v>33.299999999999997</v>
      </c>
      <c r="W10" s="32"/>
    </row>
    <row r="11" spans="1:23" ht="23.25" customHeight="1">
      <c r="A11" s="40" t="s">
        <v>87</v>
      </c>
      <c r="B11" s="25" t="s">
        <v>85</v>
      </c>
      <c r="C11" s="26"/>
      <c r="D11" s="26" t="s">
        <v>21</v>
      </c>
      <c r="E11" s="26"/>
      <c r="F11" s="26" t="s">
        <v>21</v>
      </c>
      <c r="G11" s="26"/>
      <c r="H11" s="26"/>
      <c r="I11" s="26">
        <v>8</v>
      </c>
      <c r="J11" s="26">
        <v>5</v>
      </c>
      <c r="K11" s="26">
        <v>3</v>
      </c>
      <c r="L11" s="26"/>
      <c r="M11" s="26">
        <v>1</v>
      </c>
      <c r="N11" s="26">
        <v>3</v>
      </c>
      <c r="O11" s="26"/>
      <c r="P11" s="26"/>
      <c r="Q11" s="26">
        <v>4</v>
      </c>
      <c r="R11" s="28"/>
      <c r="S11" s="26" t="s">
        <v>115</v>
      </c>
      <c r="T11" s="26" t="s">
        <v>115</v>
      </c>
      <c r="U11" s="26" t="s">
        <v>115</v>
      </c>
      <c r="V11" s="25">
        <v>50</v>
      </c>
      <c r="W11" s="32"/>
    </row>
    <row r="12" spans="1:23" ht="29.25" customHeight="1">
      <c r="A12" s="72" t="s">
        <v>90</v>
      </c>
      <c r="B12" s="25" t="s">
        <v>85</v>
      </c>
      <c r="C12" s="26" t="s">
        <v>21</v>
      </c>
      <c r="D12" s="26"/>
      <c r="E12" s="26"/>
      <c r="F12" s="26"/>
      <c r="G12" s="26"/>
      <c r="H12" s="26" t="s">
        <v>21</v>
      </c>
      <c r="I12" s="26">
        <v>2</v>
      </c>
      <c r="J12" s="26">
        <v>1</v>
      </c>
      <c r="K12" s="26">
        <v>1</v>
      </c>
      <c r="L12" s="26"/>
      <c r="M12" s="26"/>
      <c r="N12" s="26"/>
      <c r="O12" s="26"/>
      <c r="P12" s="26"/>
      <c r="Q12" s="26">
        <v>1</v>
      </c>
      <c r="R12" s="28"/>
      <c r="S12" s="26" t="s">
        <v>115</v>
      </c>
      <c r="T12" s="26" t="s">
        <v>115</v>
      </c>
      <c r="U12" s="26" t="s">
        <v>115</v>
      </c>
      <c r="V12" s="25" t="s">
        <v>115</v>
      </c>
      <c r="W12" s="34"/>
    </row>
    <row r="13" spans="1:23" ht="16.5">
      <c r="A13" s="73" t="s">
        <v>91</v>
      </c>
      <c r="B13" s="25" t="s">
        <v>85</v>
      </c>
      <c r="C13" s="67" t="s">
        <v>21</v>
      </c>
      <c r="D13" s="67"/>
      <c r="E13" s="67"/>
      <c r="F13" s="67"/>
      <c r="G13" s="67"/>
      <c r="H13" s="67" t="s">
        <v>21</v>
      </c>
      <c r="I13" s="26">
        <v>0</v>
      </c>
      <c r="J13" s="26" t="s">
        <v>106</v>
      </c>
      <c r="K13" s="26" t="s">
        <v>106</v>
      </c>
      <c r="L13" s="26" t="s">
        <v>106</v>
      </c>
      <c r="M13" s="26" t="s">
        <v>106</v>
      </c>
      <c r="N13" s="26" t="s">
        <v>106</v>
      </c>
      <c r="O13" s="26" t="s">
        <v>106</v>
      </c>
      <c r="P13" s="26" t="s">
        <v>106</v>
      </c>
      <c r="Q13" s="67">
        <v>1</v>
      </c>
      <c r="R13" s="68"/>
      <c r="S13" s="67" t="s">
        <v>115</v>
      </c>
      <c r="T13" s="67" t="s">
        <v>115</v>
      </c>
      <c r="U13" s="67" t="s">
        <v>115</v>
      </c>
      <c r="V13" s="69">
        <v>100</v>
      </c>
      <c r="W13" s="117" t="s">
        <v>116</v>
      </c>
    </row>
    <row r="14" spans="1:23" ht="16.5">
      <c r="A14" s="73" t="s">
        <v>92</v>
      </c>
      <c r="B14" s="25" t="s">
        <v>85</v>
      </c>
      <c r="C14" s="67" t="s">
        <v>21</v>
      </c>
      <c r="D14" s="67"/>
      <c r="E14" s="67"/>
      <c r="F14" s="67"/>
      <c r="G14" s="67"/>
      <c r="H14" s="67" t="s">
        <v>21</v>
      </c>
      <c r="I14" s="26">
        <v>0</v>
      </c>
      <c r="J14" s="26" t="s">
        <v>106</v>
      </c>
      <c r="K14" s="26" t="s">
        <v>106</v>
      </c>
      <c r="L14" s="26" t="s">
        <v>106</v>
      </c>
      <c r="M14" s="26" t="s">
        <v>106</v>
      </c>
      <c r="N14" s="26" t="s">
        <v>106</v>
      </c>
      <c r="O14" s="26" t="s">
        <v>106</v>
      </c>
      <c r="P14" s="26" t="s">
        <v>106</v>
      </c>
      <c r="Q14" s="67">
        <v>1</v>
      </c>
      <c r="R14" s="68"/>
      <c r="S14" s="67" t="s">
        <v>115</v>
      </c>
      <c r="T14" s="67" t="s">
        <v>115</v>
      </c>
      <c r="U14" s="67" t="s">
        <v>115</v>
      </c>
      <c r="V14" s="69">
        <v>90</v>
      </c>
      <c r="W14" s="118"/>
    </row>
    <row r="15" spans="1:23" ht="16.5">
      <c r="A15" s="73" t="s">
        <v>93</v>
      </c>
      <c r="B15" s="25" t="s">
        <v>85</v>
      </c>
      <c r="C15" s="67" t="s">
        <v>21</v>
      </c>
      <c r="D15" s="67"/>
      <c r="E15" s="67"/>
      <c r="F15" s="67"/>
      <c r="G15" s="67"/>
      <c r="H15" s="67" t="s">
        <v>21</v>
      </c>
      <c r="I15" s="26">
        <v>0</v>
      </c>
      <c r="J15" s="26" t="s">
        <v>106</v>
      </c>
      <c r="K15" s="26" t="s">
        <v>106</v>
      </c>
      <c r="L15" s="26" t="s">
        <v>106</v>
      </c>
      <c r="M15" s="26" t="s">
        <v>106</v>
      </c>
      <c r="N15" s="26" t="s">
        <v>106</v>
      </c>
      <c r="O15" s="26" t="s">
        <v>106</v>
      </c>
      <c r="P15" s="26" t="s">
        <v>106</v>
      </c>
      <c r="Q15" s="67">
        <v>1</v>
      </c>
      <c r="R15" s="68"/>
      <c r="S15" s="67" t="s">
        <v>115</v>
      </c>
      <c r="T15" s="67" t="s">
        <v>115</v>
      </c>
      <c r="U15" s="67" t="s">
        <v>115</v>
      </c>
      <c r="V15" s="69">
        <v>100</v>
      </c>
      <c r="W15" s="118"/>
    </row>
    <row r="16" spans="1:23" ht="16.5">
      <c r="A16" s="73" t="s">
        <v>94</v>
      </c>
      <c r="B16" s="25" t="s">
        <v>85</v>
      </c>
      <c r="C16" s="67" t="s">
        <v>21</v>
      </c>
      <c r="D16" s="67"/>
      <c r="E16" s="67"/>
      <c r="F16" s="67"/>
      <c r="G16" s="67"/>
      <c r="H16" s="67" t="s">
        <v>21</v>
      </c>
      <c r="I16" s="26">
        <v>1</v>
      </c>
      <c r="J16" s="26" t="s">
        <v>106</v>
      </c>
      <c r="K16" s="26" t="s">
        <v>106</v>
      </c>
      <c r="L16" s="26" t="s">
        <v>106</v>
      </c>
      <c r="M16" s="26" t="s">
        <v>106</v>
      </c>
      <c r="N16" s="26" t="s">
        <v>106</v>
      </c>
      <c r="O16" s="26" t="s">
        <v>106</v>
      </c>
      <c r="P16" s="26" t="s">
        <v>106</v>
      </c>
      <c r="Q16" s="67">
        <v>1</v>
      </c>
      <c r="R16" s="68"/>
      <c r="S16" s="67" t="s">
        <v>115</v>
      </c>
      <c r="T16" s="67" t="s">
        <v>115</v>
      </c>
      <c r="U16" s="67" t="s">
        <v>115</v>
      </c>
      <c r="V16" s="69">
        <v>75</v>
      </c>
      <c r="W16" s="118"/>
    </row>
    <row r="17" spans="1:23" ht="17.25" customHeight="1">
      <c r="A17" s="73" t="s">
        <v>95</v>
      </c>
      <c r="B17" s="25" t="s">
        <v>85</v>
      </c>
      <c r="C17" s="67" t="s">
        <v>21</v>
      </c>
      <c r="D17" s="67"/>
      <c r="E17" s="67"/>
      <c r="F17" s="67"/>
      <c r="G17" s="67"/>
      <c r="H17" s="67" t="s">
        <v>21</v>
      </c>
      <c r="I17" s="26">
        <v>0</v>
      </c>
      <c r="J17" s="26" t="s">
        <v>106</v>
      </c>
      <c r="K17" s="26" t="s">
        <v>106</v>
      </c>
      <c r="L17" s="26" t="s">
        <v>106</v>
      </c>
      <c r="M17" s="26" t="s">
        <v>106</v>
      </c>
      <c r="N17" s="26" t="s">
        <v>106</v>
      </c>
      <c r="O17" s="26" t="s">
        <v>106</v>
      </c>
      <c r="P17" s="26" t="s">
        <v>106</v>
      </c>
      <c r="Q17" s="67">
        <v>1</v>
      </c>
      <c r="R17" s="68"/>
      <c r="S17" s="67" t="s">
        <v>115</v>
      </c>
      <c r="T17" s="67" t="s">
        <v>115</v>
      </c>
      <c r="U17" s="67" t="s">
        <v>115</v>
      </c>
      <c r="V17" s="69">
        <v>67</v>
      </c>
      <c r="W17" s="118"/>
    </row>
    <row r="18" spans="1:23" ht="23.25" customHeight="1">
      <c r="A18" s="73" t="s">
        <v>96</v>
      </c>
      <c r="B18" s="25" t="s">
        <v>85</v>
      </c>
      <c r="C18" s="67" t="s">
        <v>21</v>
      </c>
      <c r="D18" s="67"/>
      <c r="E18" s="67"/>
      <c r="F18" s="67"/>
      <c r="G18" s="67"/>
      <c r="H18" s="67" t="s">
        <v>21</v>
      </c>
      <c r="I18" s="26">
        <v>0</v>
      </c>
      <c r="J18" s="26" t="s">
        <v>106</v>
      </c>
      <c r="K18" s="26" t="s">
        <v>106</v>
      </c>
      <c r="L18" s="26" t="s">
        <v>106</v>
      </c>
      <c r="M18" s="26" t="s">
        <v>106</v>
      </c>
      <c r="N18" s="26" t="s">
        <v>106</v>
      </c>
      <c r="O18" s="26" t="s">
        <v>106</v>
      </c>
      <c r="P18" s="26" t="s">
        <v>106</v>
      </c>
      <c r="Q18" s="67">
        <v>1</v>
      </c>
      <c r="R18" s="68"/>
      <c r="S18" s="67" t="s">
        <v>115</v>
      </c>
      <c r="T18" s="67" t="s">
        <v>115</v>
      </c>
      <c r="U18" s="67" t="s">
        <v>115</v>
      </c>
      <c r="V18" s="69">
        <v>75</v>
      </c>
      <c r="W18" s="118"/>
    </row>
    <row r="19" spans="1:23" ht="22.5" customHeight="1">
      <c r="A19" s="73" t="s">
        <v>97</v>
      </c>
      <c r="B19" s="25" t="s">
        <v>85</v>
      </c>
      <c r="C19" s="67" t="s">
        <v>21</v>
      </c>
      <c r="D19" s="67"/>
      <c r="E19" s="67"/>
      <c r="F19" s="67"/>
      <c r="G19" s="67"/>
      <c r="H19" s="67" t="s">
        <v>21</v>
      </c>
      <c r="I19" s="26">
        <v>0</v>
      </c>
      <c r="J19" s="26" t="s">
        <v>106</v>
      </c>
      <c r="K19" s="26" t="s">
        <v>106</v>
      </c>
      <c r="L19" s="26" t="s">
        <v>106</v>
      </c>
      <c r="M19" s="26" t="s">
        <v>106</v>
      </c>
      <c r="N19" s="26" t="s">
        <v>106</v>
      </c>
      <c r="O19" s="26" t="s">
        <v>106</v>
      </c>
      <c r="P19" s="26" t="s">
        <v>106</v>
      </c>
      <c r="Q19" s="67">
        <v>1</v>
      </c>
      <c r="R19" s="68"/>
      <c r="S19" s="67" t="s">
        <v>115</v>
      </c>
      <c r="T19" s="67" t="s">
        <v>115</v>
      </c>
      <c r="U19" s="67" t="s">
        <v>115</v>
      </c>
      <c r="V19" s="69">
        <v>100</v>
      </c>
      <c r="W19" s="118"/>
    </row>
    <row r="20" spans="1:23" ht="24" customHeight="1">
      <c r="A20" s="73" t="s">
        <v>98</v>
      </c>
      <c r="B20" s="25" t="s">
        <v>85</v>
      </c>
      <c r="C20" s="67" t="s">
        <v>21</v>
      </c>
      <c r="D20" s="67"/>
      <c r="E20" s="67"/>
      <c r="F20" s="67"/>
      <c r="G20" s="67"/>
      <c r="H20" s="67" t="s">
        <v>21</v>
      </c>
      <c r="I20" s="26">
        <v>0</v>
      </c>
      <c r="J20" s="26" t="s">
        <v>106</v>
      </c>
      <c r="K20" s="26" t="s">
        <v>106</v>
      </c>
      <c r="L20" s="26" t="s">
        <v>106</v>
      </c>
      <c r="M20" s="26" t="s">
        <v>106</v>
      </c>
      <c r="N20" s="26" t="s">
        <v>106</v>
      </c>
      <c r="O20" s="26" t="s">
        <v>106</v>
      </c>
      <c r="P20" s="26" t="s">
        <v>106</v>
      </c>
      <c r="Q20" s="67">
        <v>1</v>
      </c>
      <c r="R20" s="68"/>
      <c r="S20" s="67" t="s">
        <v>115</v>
      </c>
      <c r="T20" s="67" t="s">
        <v>115</v>
      </c>
      <c r="U20" s="67" t="s">
        <v>115</v>
      </c>
      <c r="V20" s="69">
        <v>25</v>
      </c>
      <c r="W20" s="118"/>
    </row>
    <row r="21" spans="1:23" ht="20.25" customHeight="1">
      <c r="A21" s="73" t="s">
        <v>108</v>
      </c>
      <c r="B21" s="25" t="s">
        <v>85</v>
      </c>
      <c r="C21" s="67" t="s">
        <v>21</v>
      </c>
      <c r="D21" s="67"/>
      <c r="E21" s="67"/>
      <c r="F21" s="67"/>
      <c r="G21" s="67"/>
      <c r="H21" s="67" t="s">
        <v>21</v>
      </c>
      <c r="I21" s="26">
        <v>0</v>
      </c>
      <c r="J21" s="26" t="s">
        <v>106</v>
      </c>
      <c r="K21" s="26" t="s">
        <v>106</v>
      </c>
      <c r="L21" s="26" t="s">
        <v>106</v>
      </c>
      <c r="M21" s="26" t="s">
        <v>106</v>
      </c>
      <c r="N21" s="26" t="s">
        <v>106</v>
      </c>
      <c r="O21" s="26" t="s">
        <v>106</v>
      </c>
      <c r="P21" s="26" t="s">
        <v>106</v>
      </c>
      <c r="Q21" s="67">
        <v>1</v>
      </c>
      <c r="R21" s="68"/>
      <c r="S21" s="67" t="s">
        <v>115</v>
      </c>
      <c r="T21" s="67" t="s">
        <v>115</v>
      </c>
      <c r="U21" s="67" t="s">
        <v>115</v>
      </c>
      <c r="V21" s="69">
        <v>100</v>
      </c>
      <c r="W21" s="118"/>
    </row>
    <row r="22" spans="1:23" ht="20.25" customHeight="1">
      <c r="A22" s="73" t="s">
        <v>99</v>
      </c>
      <c r="B22" s="25" t="s">
        <v>85</v>
      </c>
      <c r="C22" s="67" t="s">
        <v>21</v>
      </c>
      <c r="D22" s="67"/>
      <c r="E22" s="67"/>
      <c r="F22" s="67"/>
      <c r="G22" s="67"/>
      <c r="H22" s="67" t="s">
        <v>21</v>
      </c>
      <c r="I22" s="26">
        <v>0</v>
      </c>
      <c r="J22" s="26" t="s">
        <v>106</v>
      </c>
      <c r="K22" s="26" t="s">
        <v>106</v>
      </c>
      <c r="L22" s="26" t="s">
        <v>106</v>
      </c>
      <c r="M22" s="26" t="s">
        <v>106</v>
      </c>
      <c r="N22" s="26" t="s">
        <v>106</v>
      </c>
      <c r="O22" s="26" t="s">
        <v>106</v>
      </c>
      <c r="P22" s="26" t="s">
        <v>106</v>
      </c>
      <c r="Q22" s="67">
        <v>1</v>
      </c>
      <c r="R22" s="68"/>
      <c r="S22" s="67" t="s">
        <v>115</v>
      </c>
      <c r="T22" s="67" t="s">
        <v>115</v>
      </c>
      <c r="U22" s="67" t="s">
        <v>115</v>
      </c>
      <c r="V22" s="69">
        <v>100</v>
      </c>
      <c r="W22" s="119"/>
    </row>
    <row r="23" spans="1:23" ht="16.5">
      <c r="A23" s="73" t="s">
        <v>100</v>
      </c>
      <c r="B23" s="25" t="s">
        <v>85</v>
      </c>
      <c r="C23" s="67" t="s">
        <v>21</v>
      </c>
      <c r="D23" s="67"/>
      <c r="E23" s="67"/>
      <c r="F23" s="67"/>
      <c r="G23" s="67"/>
      <c r="H23" s="67" t="s">
        <v>21</v>
      </c>
      <c r="I23" s="26">
        <v>0</v>
      </c>
      <c r="J23" s="26" t="s">
        <v>106</v>
      </c>
      <c r="K23" s="26" t="s">
        <v>106</v>
      </c>
      <c r="L23" s="26" t="s">
        <v>106</v>
      </c>
      <c r="M23" s="26" t="s">
        <v>106</v>
      </c>
      <c r="N23" s="26" t="s">
        <v>106</v>
      </c>
      <c r="O23" s="26" t="s">
        <v>106</v>
      </c>
      <c r="P23" s="26" t="s">
        <v>106</v>
      </c>
      <c r="Q23" s="67">
        <v>1</v>
      </c>
      <c r="R23" s="68"/>
      <c r="S23" s="26" t="s">
        <v>106</v>
      </c>
      <c r="T23" s="26" t="s">
        <v>106</v>
      </c>
      <c r="U23" s="26" t="s">
        <v>106</v>
      </c>
      <c r="V23" s="25" t="s">
        <v>106</v>
      </c>
      <c r="W23" s="71" t="s">
        <v>107</v>
      </c>
    </row>
    <row r="24" spans="1:23" ht="21.75" customHeight="1">
      <c r="A24" s="73" t="s">
        <v>101</v>
      </c>
      <c r="B24" s="25" t="s">
        <v>85</v>
      </c>
      <c r="C24" s="67" t="s">
        <v>21</v>
      </c>
      <c r="D24" s="67"/>
      <c r="E24" s="67"/>
      <c r="F24" s="67"/>
      <c r="G24" s="67"/>
      <c r="H24" s="67" t="s">
        <v>21</v>
      </c>
      <c r="I24" s="26">
        <v>0</v>
      </c>
      <c r="J24" s="26" t="s">
        <v>106</v>
      </c>
      <c r="K24" s="26" t="s">
        <v>106</v>
      </c>
      <c r="L24" s="26" t="s">
        <v>106</v>
      </c>
      <c r="M24" s="26" t="s">
        <v>106</v>
      </c>
      <c r="N24" s="26" t="s">
        <v>106</v>
      </c>
      <c r="O24" s="26" t="s">
        <v>106</v>
      </c>
      <c r="P24" s="26" t="s">
        <v>106</v>
      </c>
      <c r="Q24" s="67">
        <v>1</v>
      </c>
      <c r="R24" s="68"/>
      <c r="S24" s="26" t="s">
        <v>106</v>
      </c>
      <c r="T24" s="26" t="s">
        <v>106</v>
      </c>
      <c r="U24" s="26" t="s">
        <v>106</v>
      </c>
      <c r="V24" s="25" t="s">
        <v>106</v>
      </c>
      <c r="W24" s="71" t="s">
        <v>107</v>
      </c>
    </row>
    <row r="25" spans="1:23" ht="27">
      <c r="A25" s="73" t="s">
        <v>102</v>
      </c>
      <c r="B25" s="25" t="s">
        <v>85</v>
      </c>
      <c r="C25" s="74" t="s">
        <v>21</v>
      </c>
      <c r="D25" s="74"/>
      <c r="E25" s="74"/>
      <c r="F25" s="74"/>
      <c r="G25" s="74"/>
      <c r="H25" s="74" t="s">
        <v>21</v>
      </c>
      <c r="I25" s="74">
        <v>0</v>
      </c>
      <c r="J25" s="26" t="s">
        <v>106</v>
      </c>
      <c r="K25" s="26" t="s">
        <v>106</v>
      </c>
      <c r="L25" s="26" t="s">
        <v>106</v>
      </c>
      <c r="M25" s="26" t="s">
        <v>106</v>
      </c>
      <c r="N25" s="26" t="s">
        <v>106</v>
      </c>
      <c r="O25" s="26" t="s">
        <v>106</v>
      </c>
      <c r="P25" s="26" t="s">
        <v>106</v>
      </c>
      <c r="Q25" s="74">
        <v>1</v>
      </c>
      <c r="R25" s="70"/>
      <c r="S25" s="74" t="s">
        <v>106</v>
      </c>
      <c r="T25" s="74" t="s">
        <v>106</v>
      </c>
      <c r="U25" s="74" t="s">
        <v>106</v>
      </c>
      <c r="V25" s="74" t="s">
        <v>106</v>
      </c>
      <c r="W25" s="90" t="s">
        <v>111</v>
      </c>
    </row>
    <row r="26" spans="1:23" ht="25.5">
      <c r="A26" s="73" t="s">
        <v>103</v>
      </c>
      <c r="B26" s="25" t="s">
        <v>85</v>
      </c>
      <c r="C26" s="65"/>
      <c r="D26" s="65" t="s">
        <v>21</v>
      </c>
      <c r="E26" s="65"/>
      <c r="F26" s="65"/>
      <c r="G26" s="65"/>
      <c r="H26" s="65" t="s">
        <v>21</v>
      </c>
      <c r="I26" s="65">
        <v>8</v>
      </c>
      <c r="J26" s="65">
        <v>2</v>
      </c>
      <c r="K26" s="65">
        <v>6</v>
      </c>
      <c r="L26" s="74"/>
      <c r="M26" s="74"/>
      <c r="N26" s="74"/>
      <c r="O26" s="74"/>
      <c r="P26" s="74"/>
      <c r="Q26" s="65">
        <v>2</v>
      </c>
      <c r="R26" s="70"/>
      <c r="S26" s="65" t="s">
        <v>115</v>
      </c>
      <c r="T26" s="65" t="s">
        <v>115</v>
      </c>
      <c r="U26" s="65" t="s">
        <v>115</v>
      </c>
      <c r="V26" s="74">
        <v>31</v>
      </c>
      <c r="W26" s="84" t="s">
        <v>114</v>
      </c>
    </row>
    <row r="27" spans="1:23" ht="25.5">
      <c r="A27" s="73" t="s">
        <v>104</v>
      </c>
      <c r="B27" s="25" t="s">
        <v>85</v>
      </c>
      <c r="C27" s="65"/>
      <c r="D27" s="65"/>
      <c r="E27" s="65" t="s">
        <v>21</v>
      </c>
      <c r="F27" s="65"/>
      <c r="G27" s="65"/>
      <c r="H27" s="65" t="s">
        <v>21</v>
      </c>
      <c r="I27" s="74">
        <v>5</v>
      </c>
      <c r="J27" s="74">
        <v>5</v>
      </c>
      <c r="K27" s="70"/>
      <c r="L27" s="70"/>
      <c r="M27" s="70"/>
      <c r="N27" s="74">
        <v>1</v>
      </c>
      <c r="O27" s="70"/>
      <c r="P27" s="70"/>
      <c r="Q27" s="74">
        <v>3</v>
      </c>
      <c r="R27" s="70"/>
      <c r="S27" s="74" t="s">
        <v>106</v>
      </c>
      <c r="T27" s="74" t="s">
        <v>106</v>
      </c>
      <c r="U27" s="74" t="s">
        <v>106</v>
      </c>
      <c r="V27" s="74" t="s">
        <v>106</v>
      </c>
      <c r="W27" s="84" t="s">
        <v>110</v>
      </c>
    </row>
    <row r="29" spans="1:23">
      <c r="C29">
        <v>18</v>
      </c>
      <c r="D29">
        <v>4</v>
      </c>
      <c r="E29">
        <v>3</v>
      </c>
      <c r="F29">
        <v>5</v>
      </c>
      <c r="G29">
        <v>0</v>
      </c>
      <c r="H29">
        <v>20</v>
      </c>
      <c r="I29">
        <f>SUM(I7:I27)</f>
        <v>91</v>
      </c>
      <c r="J29">
        <f t="shared" ref="J29:Q29" si="0">SUM(J7:J27)</f>
        <v>79</v>
      </c>
      <c r="K29">
        <f t="shared" si="0"/>
        <v>11</v>
      </c>
      <c r="L29">
        <f t="shared" si="0"/>
        <v>0</v>
      </c>
      <c r="M29">
        <f t="shared" si="0"/>
        <v>5</v>
      </c>
      <c r="N29">
        <f t="shared" si="0"/>
        <v>39</v>
      </c>
      <c r="O29">
        <f t="shared" si="0"/>
        <v>20</v>
      </c>
      <c r="P29">
        <f t="shared" si="0"/>
        <v>8</v>
      </c>
      <c r="Q29">
        <f t="shared" si="0"/>
        <v>47</v>
      </c>
      <c r="S29">
        <f>SUM(S7:S10)</f>
        <v>312.7</v>
      </c>
      <c r="T29">
        <f>SUM(T7:T10)</f>
        <v>330.6</v>
      </c>
    </row>
    <row r="30" spans="1:23">
      <c r="S30">
        <f>+S29/4</f>
        <v>78.174999999999997</v>
      </c>
      <c r="T30">
        <f>+T29/4</f>
        <v>82.65</v>
      </c>
    </row>
  </sheetData>
  <mergeCells count="11">
    <mergeCell ref="W13:W22"/>
    <mergeCell ref="W5:W6"/>
    <mergeCell ref="I4:Q4"/>
    <mergeCell ref="R4:V4"/>
    <mergeCell ref="A5:A6"/>
    <mergeCell ref="C5:E5"/>
    <mergeCell ref="F5:H5"/>
    <mergeCell ref="I5:I6"/>
    <mergeCell ref="J5:L5"/>
    <mergeCell ref="M5:P5"/>
    <mergeCell ref="R5:V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sheetPr>
    <pageSetUpPr fitToPage="1"/>
  </sheetPr>
  <dimension ref="A1:V19"/>
  <sheetViews>
    <sheetView tabSelected="1" zoomScale="72" zoomScaleNormal="72" workbookViewId="0">
      <selection sqref="A1:V15"/>
    </sheetView>
  </sheetViews>
  <sheetFormatPr baseColWidth="10" defaultRowHeight="15"/>
  <cols>
    <col min="1" max="1" width="26" customWidth="1"/>
    <col min="2" max="2" width="8.85546875" customWidth="1"/>
    <col min="3" max="3" width="5.28515625" customWidth="1"/>
    <col min="4" max="4" width="5.140625" customWidth="1"/>
    <col min="5" max="5" width="5" customWidth="1"/>
    <col min="6" max="6" width="6.5703125" customWidth="1"/>
    <col min="7" max="7" width="6.85546875" customWidth="1"/>
    <col min="8" max="8" width="13.85546875" customWidth="1"/>
    <col min="9" max="9" width="12.28515625" customWidth="1"/>
    <col min="10" max="10" width="4.7109375" customWidth="1"/>
    <col min="11" max="11" width="5.140625" customWidth="1"/>
    <col min="12" max="12" width="5.5703125" customWidth="1"/>
    <col min="13" max="13" width="5.140625" customWidth="1"/>
    <col min="14" max="14" width="5.5703125" customWidth="1"/>
    <col min="15" max="15" width="5.28515625" customWidth="1"/>
    <col min="16" max="16" width="6" customWidth="1"/>
    <col min="17" max="17" width="12.5703125" customWidth="1"/>
    <col min="18" max="19" width="8.85546875" customWidth="1"/>
    <col min="20" max="20" width="8.7109375" customWidth="1"/>
    <col min="21" max="21" width="9.5703125" customWidth="1"/>
    <col min="22" max="22" width="27.42578125" customWidth="1"/>
  </cols>
  <sheetData>
    <row r="1" spans="1:22" ht="19.5" customHeight="1">
      <c r="A1" s="126" t="s">
        <v>20</v>
      </c>
      <c r="B1" s="126"/>
      <c r="C1" s="126"/>
      <c r="D1" s="126"/>
      <c r="E1" s="126"/>
      <c r="F1" s="126"/>
      <c r="G1" s="126"/>
      <c r="H1" s="126"/>
      <c r="I1" s="126"/>
      <c r="J1" s="126"/>
      <c r="K1" s="126"/>
      <c r="L1" s="126"/>
      <c r="M1" s="126"/>
      <c r="N1" s="126"/>
      <c r="O1" s="126"/>
      <c r="P1" s="126"/>
      <c r="Q1" s="126"/>
      <c r="R1" s="126"/>
      <c r="S1" s="126"/>
      <c r="T1" s="126"/>
      <c r="U1" s="126"/>
    </row>
    <row r="2" spans="1:22" ht="19.5" customHeight="1">
      <c r="A2" s="96"/>
      <c r="B2" s="96"/>
      <c r="C2" s="96"/>
      <c r="D2" s="96"/>
      <c r="E2" s="96"/>
      <c r="F2" s="96"/>
      <c r="G2" s="96"/>
      <c r="H2" s="96"/>
      <c r="I2" s="96"/>
      <c r="J2" s="96"/>
      <c r="K2" s="96"/>
      <c r="L2" s="96"/>
      <c r="M2" s="96"/>
      <c r="N2" s="96"/>
      <c r="O2" s="96"/>
      <c r="P2" s="96"/>
      <c r="Q2" s="96"/>
      <c r="R2" s="96"/>
      <c r="S2" s="96"/>
      <c r="T2" s="96"/>
      <c r="U2" s="96"/>
    </row>
    <row r="3" spans="1:22" ht="15.75" customHeight="1">
      <c r="A3" s="127" t="s">
        <v>120</v>
      </c>
      <c r="B3" s="127"/>
      <c r="C3" s="127"/>
      <c r="D3" s="127"/>
      <c r="E3" s="127"/>
      <c r="F3" s="127"/>
      <c r="G3" s="127"/>
      <c r="H3" s="127"/>
      <c r="I3" s="127"/>
      <c r="J3" s="127"/>
      <c r="K3" s="127"/>
      <c r="L3" s="127"/>
      <c r="M3" s="127"/>
      <c r="N3" s="127"/>
      <c r="O3" s="127"/>
      <c r="P3" s="127"/>
      <c r="Q3" s="127"/>
      <c r="R3" s="127"/>
      <c r="S3" s="127"/>
      <c r="T3" s="127"/>
      <c r="U3" s="127"/>
    </row>
    <row r="4" spans="1:22" ht="20.25" customHeight="1">
      <c r="A4" s="5"/>
      <c r="B4" s="5"/>
      <c r="C4" s="6"/>
      <c r="D4" s="6"/>
      <c r="E4" s="6"/>
      <c r="F4" s="6"/>
      <c r="G4" s="6"/>
      <c r="H4" s="6"/>
      <c r="I4" s="6"/>
      <c r="J4" s="4"/>
      <c r="K4" s="4"/>
      <c r="L4" s="4"/>
      <c r="M4" s="4"/>
      <c r="N4" s="4"/>
      <c r="O4" s="4"/>
      <c r="P4" s="4"/>
      <c r="Q4" s="4"/>
      <c r="R4" s="4"/>
      <c r="S4" s="4"/>
      <c r="T4" s="4"/>
      <c r="U4" s="4"/>
    </row>
    <row r="5" spans="1:22" ht="26.25" customHeight="1">
      <c r="A5" s="1"/>
      <c r="B5" s="1"/>
      <c r="I5" s="98" t="s">
        <v>9</v>
      </c>
      <c r="J5" s="98"/>
      <c r="K5" s="98"/>
      <c r="L5" s="98"/>
      <c r="M5" s="98"/>
      <c r="N5" s="98"/>
      <c r="O5" s="98"/>
      <c r="P5" s="98"/>
      <c r="Q5" s="98"/>
      <c r="R5" s="123" t="s">
        <v>19</v>
      </c>
      <c r="S5" s="124"/>
      <c r="T5" s="124"/>
      <c r="U5" s="125"/>
      <c r="V5" s="88" t="s">
        <v>23</v>
      </c>
    </row>
    <row r="6" spans="1:22" ht="47.25" customHeight="1">
      <c r="A6" s="100" t="s">
        <v>0</v>
      </c>
      <c r="B6" s="89"/>
      <c r="C6" s="100" t="s">
        <v>4</v>
      </c>
      <c r="D6" s="100"/>
      <c r="E6" s="100"/>
      <c r="F6" s="100" t="s">
        <v>7</v>
      </c>
      <c r="G6" s="100"/>
      <c r="H6" s="100"/>
      <c r="I6" s="101" t="s">
        <v>10</v>
      </c>
      <c r="J6" s="103" t="s">
        <v>15</v>
      </c>
      <c r="K6" s="103"/>
      <c r="L6" s="103"/>
      <c r="M6" s="104" t="s">
        <v>22</v>
      </c>
      <c r="N6" s="105"/>
      <c r="O6" s="105"/>
      <c r="P6" s="106"/>
      <c r="Q6" s="89" t="s">
        <v>17</v>
      </c>
      <c r="R6" s="120" t="s">
        <v>24</v>
      </c>
      <c r="S6" s="121"/>
      <c r="T6" s="121"/>
      <c r="U6" s="122"/>
      <c r="V6" s="97"/>
    </row>
    <row r="7" spans="1:22" ht="33">
      <c r="A7" s="100"/>
      <c r="B7" s="89" t="s">
        <v>25</v>
      </c>
      <c r="C7" s="9" t="s">
        <v>1</v>
      </c>
      <c r="D7" s="9" t="s">
        <v>2</v>
      </c>
      <c r="E7" s="9" t="s">
        <v>3</v>
      </c>
      <c r="F7" s="9" t="s">
        <v>5</v>
      </c>
      <c r="G7" s="9" t="s">
        <v>6</v>
      </c>
      <c r="H7" s="10" t="s">
        <v>8</v>
      </c>
      <c r="I7" s="102"/>
      <c r="J7" s="9" t="s">
        <v>3</v>
      </c>
      <c r="K7" s="9" t="s">
        <v>2</v>
      </c>
      <c r="L7" s="9" t="s">
        <v>1</v>
      </c>
      <c r="M7" s="9" t="s">
        <v>11</v>
      </c>
      <c r="N7" s="9" t="s">
        <v>12</v>
      </c>
      <c r="O7" s="9" t="s">
        <v>13</v>
      </c>
      <c r="P7" s="9" t="s">
        <v>14</v>
      </c>
      <c r="Q7" s="9" t="s">
        <v>18</v>
      </c>
      <c r="R7" s="94">
        <v>2003</v>
      </c>
      <c r="S7" s="94">
        <v>2004</v>
      </c>
      <c r="T7" s="9">
        <v>2005</v>
      </c>
      <c r="U7" s="9">
        <v>2006</v>
      </c>
      <c r="V7" s="97"/>
    </row>
    <row r="8" spans="1:22">
      <c r="A8" s="70" t="s">
        <v>77</v>
      </c>
      <c r="B8" s="70"/>
      <c r="C8" s="70">
        <v>0</v>
      </c>
      <c r="D8" s="70">
        <v>2</v>
      </c>
      <c r="E8" s="70">
        <v>0</v>
      </c>
      <c r="F8" s="70">
        <v>1</v>
      </c>
      <c r="G8" s="70">
        <v>0</v>
      </c>
      <c r="H8" s="70">
        <v>1</v>
      </c>
      <c r="I8" s="70">
        <v>23</v>
      </c>
      <c r="J8" s="70">
        <v>9</v>
      </c>
      <c r="K8" s="70">
        <v>14</v>
      </c>
      <c r="L8" s="70">
        <v>0</v>
      </c>
      <c r="M8" s="70">
        <v>0</v>
      </c>
      <c r="N8" s="70">
        <v>1</v>
      </c>
      <c r="O8" s="70">
        <v>0</v>
      </c>
      <c r="P8" s="70">
        <v>0</v>
      </c>
      <c r="Q8" s="70">
        <v>3</v>
      </c>
      <c r="R8" s="95"/>
      <c r="S8" s="95"/>
      <c r="T8" s="70"/>
      <c r="U8" s="70"/>
      <c r="V8" s="70"/>
    </row>
    <row r="9" spans="1:22">
      <c r="A9" s="70" t="s">
        <v>117</v>
      </c>
      <c r="B9" s="70"/>
      <c r="C9" s="70">
        <v>4</v>
      </c>
      <c r="D9" s="70">
        <v>26</v>
      </c>
      <c r="E9" s="70">
        <v>10</v>
      </c>
      <c r="F9" s="70">
        <v>8</v>
      </c>
      <c r="G9" s="70">
        <v>10</v>
      </c>
      <c r="H9" s="70">
        <v>22</v>
      </c>
      <c r="I9" s="70">
        <v>370</v>
      </c>
      <c r="J9" s="70">
        <v>309</v>
      </c>
      <c r="K9" s="70">
        <v>61</v>
      </c>
      <c r="L9" s="70">
        <v>0</v>
      </c>
      <c r="M9" s="70">
        <v>36</v>
      </c>
      <c r="N9" s="70">
        <v>122</v>
      </c>
      <c r="O9" s="70">
        <v>56</v>
      </c>
      <c r="P9" s="70">
        <v>8</v>
      </c>
      <c r="Q9" s="70">
        <v>99</v>
      </c>
      <c r="R9" s="70"/>
      <c r="S9" s="70"/>
      <c r="T9" s="70"/>
      <c r="U9" s="70"/>
      <c r="V9" s="70"/>
    </row>
    <row r="10" spans="1:22">
      <c r="A10" s="70" t="s">
        <v>118</v>
      </c>
      <c r="B10" s="70"/>
      <c r="C10" s="70">
        <v>0</v>
      </c>
      <c r="D10" s="70">
        <v>7</v>
      </c>
      <c r="E10" s="70">
        <v>1</v>
      </c>
      <c r="F10" s="70">
        <v>3</v>
      </c>
      <c r="G10" s="70">
        <v>2</v>
      </c>
      <c r="H10" s="70">
        <v>3</v>
      </c>
      <c r="I10" s="70">
        <v>75</v>
      </c>
      <c r="J10" s="70">
        <v>71</v>
      </c>
      <c r="K10" s="70">
        <v>4</v>
      </c>
      <c r="L10" s="70">
        <v>0</v>
      </c>
      <c r="M10" s="70">
        <v>9</v>
      </c>
      <c r="N10" s="70">
        <v>39</v>
      </c>
      <c r="O10" s="70">
        <v>6</v>
      </c>
      <c r="P10" s="70">
        <v>1</v>
      </c>
      <c r="Q10" s="70">
        <v>20</v>
      </c>
      <c r="R10" s="70"/>
      <c r="S10" s="70"/>
      <c r="T10" s="70"/>
      <c r="U10" s="70"/>
      <c r="V10" s="70"/>
    </row>
    <row r="11" spans="1:22">
      <c r="A11" s="70" t="s">
        <v>78</v>
      </c>
      <c r="B11" s="70"/>
      <c r="C11" s="70">
        <v>18</v>
      </c>
      <c r="D11" s="70">
        <v>4</v>
      </c>
      <c r="E11" s="70">
        <v>3</v>
      </c>
      <c r="F11" s="70">
        <v>5</v>
      </c>
      <c r="G11" s="70">
        <v>0</v>
      </c>
      <c r="H11" s="70">
        <v>20</v>
      </c>
      <c r="I11" s="70">
        <v>91</v>
      </c>
      <c r="J11" s="70">
        <v>79</v>
      </c>
      <c r="K11" s="70">
        <v>11</v>
      </c>
      <c r="L11" s="70">
        <v>0</v>
      </c>
      <c r="M11" s="70">
        <v>5</v>
      </c>
      <c r="N11" s="70">
        <v>39</v>
      </c>
      <c r="O11" s="70">
        <v>20</v>
      </c>
      <c r="P11" s="70">
        <v>8</v>
      </c>
      <c r="Q11" s="70">
        <v>47</v>
      </c>
      <c r="R11" s="70"/>
      <c r="S11" s="70"/>
      <c r="T11" s="70"/>
      <c r="U11" s="70"/>
      <c r="V11" s="70"/>
    </row>
    <row r="12" spans="1:22">
      <c r="A12" s="70"/>
      <c r="B12" s="70"/>
      <c r="C12" s="70"/>
      <c r="D12" s="70"/>
      <c r="E12" s="70"/>
      <c r="F12" s="70"/>
      <c r="G12" s="70"/>
      <c r="H12" s="70"/>
      <c r="I12" s="70"/>
      <c r="J12" s="70"/>
      <c r="K12" s="70"/>
      <c r="L12" s="70"/>
      <c r="M12" s="70"/>
      <c r="N12" s="70"/>
      <c r="O12" s="70"/>
      <c r="P12" s="70"/>
      <c r="Q12" s="70"/>
      <c r="R12" s="70"/>
      <c r="S12" s="70"/>
      <c r="T12" s="70"/>
      <c r="U12" s="70"/>
      <c r="V12" s="70"/>
    </row>
    <row r="13" spans="1:22" s="47" customFormat="1">
      <c r="A13" s="91" t="s">
        <v>119</v>
      </c>
      <c r="B13" s="91"/>
      <c r="C13" s="91">
        <f>SUM(C8:C12)</f>
        <v>22</v>
      </c>
      <c r="D13" s="91">
        <f t="shared" ref="D13:Q13" si="0">SUM(D8:D12)</f>
        <v>39</v>
      </c>
      <c r="E13" s="91">
        <f t="shared" si="0"/>
        <v>14</v>
      </c>
      <c r="F13" s="91">
        <f t="shared" si="0"/>
        <v>17</v>
      </c>
      <c r="G13" s="91">
        <f t="shared" si="0"/>
        <v>12</v>
      </c>
      <c r="H13" s="91">
        <f t="shared" si="0"/>
        <v>46</v>
      </c>
      <c r="I13" s="91">
        <f t="shared" si="0"/>
        <v>559</v>
      </c>
      <c r="J13" s="91">
        <f t="shared" si="0"/>
        <v>468</v>
      </c>
      <c r="K13" s="91">
        <f t="shared" si="0"/>
        <v>90</v>
      </c>
      <c r="L13" s="91">
        <f t="shared" si="0"/>
        <v>0</v>
      </c>
      <c r="M13" s="91">
        <f t="shared" si="0"/>
        <v>50</v>
      </c>
      <c r="N13" s="91">
        <f t="shared" si="0"/>
        <v>201</v>
      </c>
      <c r="O13" s="91">
        <f t="shared" si="0"/>
        <v>82</v>
      </c>
      <c r="P13" s="91">
        <f t="shared" si="0"/>
        <v>17</v>
      </c>
      <c r="Q13" s="91">
        <f t="shared" si="0"/>
        <v>169</v>
      </c>
      <c r="R13" s="92">
        <v>72.48</v>
      </c>
      <c r="S13" s="92">
        <v>74.44</v>
      </c>
      <c r="T13" s="93">
        <v>0.91520000000000001</v>
      </c>
      <c r="U13" s="93">
        <v>0.51670000000000005</v>
      </c>
      <c r="V13" s="91"/>
    </row>
    <row r="15" spans="1:22">
      <c r="A15" t="s">
        <v>121</v>
      </c>
    </row>
    <row r="19" spans="18:19">
      <c r="R19" s="48"/>
      <c r="S19" s="48"/>
    </row>
  </sheetData>
  <mergeCells count="12">
    <mergeCell ref="V6:V7"/>
    <mergeCell ref="R6:U6"/>
    <mergeCell ref="R5:U5"/>
    <mergeCell ref="A1:U1"/>
    <mergeCell ref="A3:U3"/>
    <mergeCell ref="I5:Q5"/>
    <mergeCell ref="A6:A7"/>
    <mergeCell ref="C6:E6"/>
    <mergeCell ref="F6:H6"/>
    <mergeCell ref="I6:I7"/>
    <mergeCell ref="J6:L6"/>
    <mergeCell ref="M6:P6"/>
  </mergeCells>
  <printOptions horizontalCentered="1"/>
  <pageMargins left="0.39370078740157483" right="0.39370078740157483" top="0.78740157480314965" bottom="0.39370078740157483" header="0" footer="0"/>
  <pageSetup scale="6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PP CEL-SAL</vt:lpstr>
      <vt:lpstr>PP GTO</vt:lpstr>
      <vt:lpstr>PP IRA-SAL</vt:lpstr>
      <vt:lpstr>PP LEÓN</vt:lpstr>
      <vt:lpstr>INSTITUCIONAL</vt:lpstr>
      <vt:lpstr>INSTITUCIONAL!Área_de_impresión</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Soledad</dc:creator>
  <cp:lastModifiedBy>Leonardo López Aguilar</cp:lastModifiedBy>
  <cp:lastPrinted>2010-05-05T23:27:20Z</cp:lastPrinted>
  <dcterms:created xsi:type="dcterms:W3CDTF">2010-02-15T12:36:49Z</dcterms:created>
  <dcterms:modified xsi:type="dcterms:W3CDTF">2010-05-05T23:29:35Z</dcterms:modified>
</cp:coreProperties>
</file>